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965BAD64-503F-40A9-8FC2-6D7C2AA45B62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CCF Funding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9" l="1"/>
  <c r="F15" i="9" s="1"/>
  <c r="E14" i="9"/>
  <c r="F14" i="9" s="1"/>
  <c r="D13" i="9"/>
  <c r="E13" i="9" s="1"/>
  <c r="C13" i="9"/>
  <c r="C6" i="9" s="1"/>
  <c r="B13" i="9"/>
  <c r="E12" i="9"/>
  <c r="F12" i="9" s="1"/>
  <c r="F11" i="9"/>
  <c r="E11" i="9"/>
  <c r="F10" i="9"/>
  <c r="E10" i="9"/>
  <c r="F9" i="9"/>
  <c r="E9" i="9"/>
  <c r="D8" i="9"/>
  <c r="C8" i="9"/>
  <c r="B8" i="9"/>
  <c r="E7" i="9"/>
  <c r="F7" i="9" s="1"/>
  <c r="D6" i="9"/>
  <c r="E6" i="9" s="1"/>
  <c r="B6" i="9"/>
  <c r="E5" i="9"/>
  <c r="F5" i="9" s="1"/>
  <c r="E8" i="9" l="1"/>
  <c r="F8" i="9" s="1"/>
  <c r="F6" i="9"/>
  <c r="F13" i="9"/>
</calcChain>
</file>

<file path=xl/sharedStrings.xml><?xml version="1.0" encoding="utf-8"?>
<sst xmlns="http://schemas.openxmlformats.org/spreadsheetml/2006/main" count="19" uniqueCount="19">
  <si>
    <t>(Dollars in Millions)</t>
  </si>
  <si>
    <t>Amount</t>
  </si>
  <si>
    <t>Percent</t>
  </si>
  <si>
    <t>Total</t>
  </si>
  <si>
    <t>Research</t>
  </si>
  <si>
    <t>Education</t>
  </si>
  <si>
    <t>Infrastructure</t>
  </si>
  <si>
    <t>CAREER</t>
  </si>
  <si>
    <t>Centers Funding (total)</t>
  </si>
  <si>
    <t>Research Resources</t>
  </si>
  <si>
    <t>FY 2021
Estimate</t>
  </si>
  <si>
    <t>FY 2020
Actual</t>
  </si>
  <si>
    <t>FY 2022
Request</t>
  </si>
  <si>
    <t>Artificial Intelligence Research Institutes</t>
  </si>
  <si>
    <t>Change over
FY 2021 Estimate</t>
  </si>
  <si>
    <t>National Nanotechnology Coordinated 
   Infrastructure (NNCI)</t>
  </si>
  <si>
    <t>CCF Funding</t>
  </si>
  <si>
    <t>STC: Center for the Science of Information (CCF)</t>
  </si>
  <si>
    <t xml:space="preserve">STC: Center for Brains, Minds and Machines:
   The Science and the Technology of Intelligence
   (CCF, IIS, ITR)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</si>
</sst>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0_);[Red]\(0.00\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0" fontId="1" fillId="0" borderId="3" xfId="0" applyFont="1" applyBorder="1" applyAlignment="1" applyProtection="1">
      <alignment horizontal="right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2" fillId="0" borderId="4" xfId="0" applyNumberFormat="1" applyFont="1" applyBorder="1" applyAlignment="1" applyProtection="1">
      <alignment horizontal="right" vertical="top"/>
    </xf>
    <xf numFmtId="165" fontId="2" fillId="0" borderId="4" xfId="0" applyNumberFormat="1" applyFont="1" applyBorder="1" applyAlignment="1" applyProtection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0" fontId="0" fillId="0" borderId="0" xfId="0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166" fontId="1" fillId="0" borderId="1" xfId="0" applyNumberFormat="1" applyFont="1" applyBorder="1" applyAlignment="1" applyProtection="1">
      <alignment horizontal="right" vertical="top"/>
      <protection locked="0"/>
    </xf>
    <xf numFmtId="166" fontId="1" fillId="0" borderId="1" xfId="0" applyNumberFormat="1" applyFont="1" applyBorder="1" applyAlignment="1" applyProtection="1">
      <alignment horizontal="right" vertical="top"/>
    </xf>
    <xf numFmtId="165" fontId="1" fillId="0" borderId="1" xfId="0" applyNumberFormat="1" applyFont="1" applyBorder="1" applyAlignment="1" applyProtection="1">
      <alignment horizontal="right" vertical="top"/>
    </xf>
    <xf numFmtId="0" fontId="1" fillId="0" borderId="0" xfId="0" applyFont="1" applyAlignment="1" applyProtection="1">
      <alignment horizontal="left" vertical="top" indent="1"/>
      <protection locked="0"/>
    </xf>
    <xf numFmtId="167" fontId="4" fillId="0" borderId="0" xfId="1" applyNumberFormat="1" applyAlignment="1">
      <alignment horizontal="left" vertical="top" indent="1"/>
    </xf>
    <xf numFmtId="0" fontId="0" fillId="0" borderId="0" xfId="0" applyAlignment="1">
      <alignment horizontal="left" vertical="top" wrapText="1" indent="1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</cellXfs>
  <cellStyles count="2">
    <cellStyle name="Normal" xfId="0" builtinId="0"/>
    <cellStyle name="Normal_Sheet1" xfId="1" xr:uid="{28F54267-2F75-494B-BC3A-11814C90A2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04C5-AAED-4C8E-A694-1CFD58155E4C}">
  <dimension ref="A1:F19"/>
  <sheetViews>
    <sheetView showGridLines="0" tabSelected="1" zoomScale="98" workbookViewId="0">
      <selection sqref="A1:F1"/>
    </sheetView>
  </sheetViews>
  <sheetFormatPr defaultColWidth="8.81640625" defaultRowHeight="12.5" x14ac:dyDescent="0.25"/>
  <cols>
    <col min="1" max="1" width="43.90625" style="1" customWidth="1"/>
    <col min="2" max="6" width="8.6328125" style="1" customWidth="1"/>
    <col min="7" max="16384" width="8.81640625" style="1"/>
  </cols>
  <sheetData>
    <row r="1" spans="1:6" s="10" customFormat="1" ht="14.5" customHeight="1" x14ac:dyDescent="0.25">
      <c r="A1" s="27" t="s">
        <v>16</v>
      </c>
      <c r="B1" s="27"/>
      <c r="C1" s="27"/>
      <c r="D1" s="27"/>
      <c r="E1" s="27"/>
      <c r="F1" s="27"/>
    </row>
    <row r="2" spans="1:6" s="9" customFormat="1" ht="14.5" customHeight="1" thickBot="1" x14ac:dyDescent="0.3">
      <c r="A2" s="28" t="s">
        <v>0</v>
      </c>
      <c r="B2" s="28"/>
      <c r="C2" s="28"/>
      <c r="D2" s="28"/>
      <c r="E2" s="28"/>
      <c r="F2" s="28"/>
    </row>
    <row r="3" spans="1:6" ht="27" customHeight="1" x14ac:dyDescent="0.25">
      <c r="A3" s="2"/>
      <c r="B3" s="29" t="s">
        <v>11</v>
      </c>
      <c r="C3" s="31" t="s">
        <v>10</v>
      </c>
      <c r="D3" s="33" t="s">
        <v>12</v>
      </c>
      <c r="E3" s="34" t="s">
        <v>14</v>
      </c>
      <c r="F3" s="35"/>
    </row>
    <row r="4" spans="1:6" ht="12.5" customHeight="1" x14ac:dyDescent="0.25">
      <c r="A4" s="3"/>
      <c r="B4" s="30"/>
      <c r="C4" s="32"/>
      <c r="D4" s="30"/>
      <c r="E4" s="5" t="s">
        <v>1</v>
      </c>
      <c r="F4" s="5" t="s">
        <v>2</v>
      </c>
    </row>
    <row r="5" spans="1:6" s="9" customFormat="1" ht="14.5" customHeight="1" x14ac:dyDescent="0.25">
      <c r="A5" s="11" t="s">
        <v>3</v>
      </c>
      <c r="B5" s="12">
        <v>199.34200000000001</v>
      </c>
      <c r="C5" s="12">
        <v>201</v>
      </c>
      <c r="D5" s="12">
        <v>218.5</v>
      </c>
      <c r="E5" s="13">
        <f>D5-C5</f>
        <v>17.5</v>
      </c>
      <c r="F5" s="14">
        <f>IF(C5=0,"N/A",E5/C5)</f>
        <v>8.7064676616915429E-2</v>
      </c>
    </row>
    <row r="6" spans="1:6" s="9" customFormat="1" ht="14.5" customHeight="1" x14ac:dyDescent="0.25">
      <c r="A6" s="10" t="s">
        <v>4</v>
      </c>
      <c r="B6" s="15">
        <f>B5-B12-B13</f>
        <v>187.27900000000002</v>
      </c>
      <c r="C6" s="15">
        <f>C5-C12-C13</f>
        <v>186.41</v>
      </c>
      <c r="D6" s="15">
        <f>D5-D12-D13</f>
        <v>203.1</v>
      </c>
      <c r="E6" s="16">
        <f t="shared" ref="E6:E15" si="0">D6-C6</f>
        <v>16.689999999999998</v>
      </c>
      <c r="F6" s="17">
        <f t="shared" ref="F6:F15" si="1">IF(C6=0,"N/A",E6/C6)</f>
        <v>8.9533823292741802E-2</v>
      </c>
    </row>
    <row r="7" spans="1:6" s="9" customFormat="1" ht="14.5" customHeight="1" x14ac:dyDescent="0.25">
      <c r="A7" s="9" t="s">
        <v>7</v>
      </c>
      <c r="B7" s="6">
        <v>24.44</v>
      </c>
      <c r="C7" s="6">
        <v>16.5</v>
      </c>
      <c r="D7" s="6">
        <v>18.3</v>
      </c>
      <c r="E7" s="7">
        <f t="shared" si="0"/>
        <v>1.8000000000000007</v>
      </c>
      <c r="F7" s="8">
        <f t="shared" si="1"/>
        <v>0.10909090909090913</v>
      </c>
    </row>
    <row r="8" spans="1:6" s="9" customFormat="1" ht="14.5" customHeight="1" x14ac:dyDescent="0.25">
      <c r="A8" s="9" t="s">
        <v>8</v>
      </c>
      <c r="B8" s="6">
        <f>SUM(B9:B11)</f>
        <v>6.05</v>
      </c>
      <c r="C8" s="6">
        <f>SUM(C9:C11)</f>
        <v>4.99</v>
      </c>
      <c r="D8" s="6">
        <f>SUM(D9:D11)</f>
        <v>5</v>
      </c>
      <c r="E8" s="7">
        <f t="shared" si="0"/>
        <v>9.9999999999997868E-3</v>
      </c>
      <c r="F8" s="8">
        <f t="shared" si="1"/>
        <v>2.0040080160320215E-3</v>
      </c>
    </row>
    <row r="9" spans="1:6" s="9" customFormat="1" ht="14.5" customHeight="1" x14ac:dyDescent="0.25">
      <c r="A9" s="23" t="s">
        <v>13</v>
      </c>
      <c r="B9" s="6">
        <v>1.75</v>
      </c>
      <c r="C9" s="6">
        <v>2.5</v>
      </c>
      <c r="D9" s="6">
        <v>3</v>
      </c>
      <c r="E9" s="7">
        <f t="shared" si="0"/>
        <v>0.5</v>
      </c>
      <c r="F9" s="8">
        <f t="shared" si="1"/>
        <v>0.2</v>
      </c>
    </row>
    <row r="10" spans="1:6" s="9" customFormat="1" ht="14.5" customHeight="1" x14ac:dyDescent="0.25">
      <c r="A10" s="24" t="s">
        <v>17</v>
      </c>
      <c r="B10" s="6">
        <v>1.3</v>
      </c>
      <c r="C10" s="6">
        <v>0</v>
      </c>
      <c r="D10" s="6">
        <v>0</v>
      </c>
      <c r="E10" s="7">
        <f t="shared" si="0"/>
        <v>0</v>
      </c>
      <c r="F10" s="8" t="str">
        <f t="shared" si="1"/>
        <v>N/A</v>
      </c>
    </row>
    <row r="11" spans="1:6" s="9" customFormat="1" ht="40" customHeight="1" x14ac:dyDescent="0.25">
      <c r="A11" s="25" t="s">
        <v>18</v>
      </c>
      <c r="B11" s="6">
        <v>3</v>
      </c>
      <c r="C11" s="6">
        <v>2.4900000000000002</v>
      </c>
      <c r="D11" s="6">
        <v>2</v>
      </c>
      <c r="E11" s="7">
        <f t="shared" si="0"/>
        <v>-0.49000000000000021</v>
      </c>
      <c r="F11" s="8">
        <f t="shared" si="1"/>
        <v>-0.19678714859437757</v>
      </c>
    </row>
    <row r="12" spans="1:6" s="9" customFormat="1" ht="14.5" customHeight="1" x14ac:dyDescent="0.25">
      <c r="A12" s="10" t="s">
        <v>5</v>
      </c>
      <c r="B12" s="15">
        <v>10.462999999999999</v>
      </c>
      <c r="C12" s="15">
        <v>12.99</v>
      </c>
      <c r="D12" s="15">
        <v>13.8</v>
      </c>
      <c r="E12" s="16">
        <f t="shared" si="0"/>
        <v>0.8100000000000005</v>
      </c>
      <c r="F12" s="17">
        <f t="shared" si="1"/>
        <v>6.2355658198614355E-2</v>
      </c>
    </row>
    <row r="13" spans="1:6" s="9" customFormat="1" ht="14.5" customHeight="1" x14ac:dyDescent="0.25">
      <c r="A13" s="10" t="s">
        <v>6</v>
      </c>
      <c r="B13" s="15">
        <f>SUM(B14:B15)</f>
        <v>1.6</v>
      </c>
      <c r="C13" s="15">
        <f t="shared" ref="C13:D13" si="2">SUM(C14:C15)</f>
        <v>1.6</v>
      </c>
      <c r="D13" s="15">
        <f t="shared" si="2"/>
        <v>1.6</v>
      </c>
      <c r="E13" s="16">
        <f t="shared" si="0"/>
        <v>0</v>
      </c>
      <c r="F13" s="17">
        <f t="shared" si="1"/>
        <v>0</v>
      </c>
    </row>
    <row r="14" spans="1:6" s="9" customFormat="1" ht="27" customHeight="1" x14ac:dyDescent="0.25">
      <c r="A14" s="18" t="s">
        <v>15</v>
      </c>
      <c r="B14" s="6">
        <v>0.6</v>
      </c>
      <c r="C14" s="6">
        <v>0.6</v>
      </c>
      <c r="D14" s="6">
        <v>0.6</v>
      </c>
      <c r="E14" s="7">
        <f t="shared" si="0"/>
        <v>0</v>
      </c>
      <c r="F14" s="8">
        <f t="shared" si="1"/>
        <v>0</v>
      </c>
    </row>
    <row r="15" spans="1:6" s="9" customFormat="1" ht="14.5" customHeight="1" thickBot="1" x14ac:dyDescent="0.3">
      <c r="A15" s="19" t="s">
        <v>9</v>
      </c>
      <c r="B15" s="20">
        <v>1</v>
      </c>
      <c r="C15" s="20">
        <v>1</v>
      </c>
      <c r="D15" s="20">
        <v>1</v>
      </c>
      <c r="E15" s="21">
        <f t="shared" si="0"/>
        <v>0</v>
      </c>
      <c r="F15" s="22">
        <f t="shared" si="1"/>
        <v>0</v>
      </c>
    </row>
    <row r="16" spans="1:6" ht="13.5" customHeight="1" x14ac:dyDescent="0.25">
      <c r="A16" s="26"/>
      <c r="B16" s="26"/>
      <c r="C16" s="26"/>
      <c r="D16" s="26"/>
      <c r="E16" s="26"/>
      <c r="F16" s="26"/>
    </row>
    <row r="17" spans="1:6" ht="13.5" customHeight="1" x14ac:dyDescent="0.25">
      <c r="A17" s="26"/>
      <c r="B17" s="26"/>
      <c r="C17" s="26"/>
      <c r="D17" s="26"/>
      <c r="E17" s="26"/>
      <c r="F17" s="26"/>
    </row>
    <row r="18" spans="1:6" ht="13.5" customHeight="1" x14ac:dyDescent="0.25">
      <c r="A18" s="26"/>
      <c r="B18" s="26"/>
      <c r="C18" s="26"/>
      <c r="D18" s="26"/>
      <c r="E18" s="26"/>
      <c r="F18" s="26"/>
    </row>
    <row r="19" spans="1:6" ht="13.5" customHeight="1" x14ac:dyDescent="0.25">
      <c r="A19" s="4"/>
      <c r="B19" s="4"/>
      <c r="C19" s="4"/>
      <c r="D19" s="4"/>
      <c r="E19" s="4"/>
      <c r="F19" s="4"/>
    </row>
  </sheetData>
  <mergeCells count="9">
    <mergeCell ref="A16:F16"/>
    <mergeCell ref="A17:F17"/>
    <mergeCell ref="A18:F18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1200" verticalDpi="1200" r:id="rId1"/>
  <ignoredErrors>
    <ignoredError sqref="B6:D7 B9:D15" unlockedFormula="1"/>
    <ignoredError sqref="B8:D8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WNNNYYRNKDVH-1321847565-2595</_dlc_DocId>
    <_dlc_DocIdUrl xmlns="7c075b91-a788-4f5b-9c4e-5392c92c7fe8">
      <Url>https://collaboration.inside.nsf.gov/bfa/Budget/BDPlanning/BPLG/_layouts/15/DocIdRedir.aspx?ID=WNNNYYRNKDVH-1321847565-2595</Url>
      <Description>WNNNYYRNKDVH-1321847565-2595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02BE80-0922-4612-BB33-56C8D97A4CC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075b91-a788-4f5b-9c4e-5392c92c7fe8"/>
    <ds:schemaRef ds:uri="http://purl.org/dc/terms/"/>
    <ds:schemaRef ds:uri="http://purl.org/dc/dcmitype/"/>
    <ds:schemaRef ds:uri="e257d72b-1bc7-45e7-84d8-ca60afca657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CCF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Oxenrider, Clinton J.</cp:lastModifiedBy>
  <cp:lastPrinted>2021-05-24T14:02:22Z</cp:lastPrinted>
  <dcterms:created xsi:type="dcterms:W3CDTF">2018-11-16T16:51:05Z</dcterms:created>
  <dcterms:modified xsi:type="dcterms:W3CDTF">2021-05-25T18:00:23Z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6fca86f6-14c8-471c-955f-a6940acad2aa</vt:lpwstr>
  </property>
</Properties>
</file>