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4B1CD0AB-16DB-4895-B770-33A7492EFB07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CNS Funding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1" l="1"/>
  <c r="E12" i="11"/>
  <c r="D11" i="11"/>
  <c r="E11" i="11" s="1"/>
  <c r="C11" i="11"/>
  <c r="F11" i="11" s="1"/>
  <c r="B11" i="11"/>
  <c r="B6" i="11" s="1"/>
  <c r="E10" i="11"/>
  <c r="F10" i="11" s="1"/>
  <c r="F9" i="11"/>
  <c r="E9" i="11"/>
  <c r="D8" i="11"/>
  <c r="E8" i="11" s="1"/>
  <c r="C8" i="11"/>
  <c r="B8" i="11"/>
  <c r="F7" i="11"/>
  <c r="E7" i="11"/>
  <c r="D6" i="11"/>
  <c r="E6" i="11" s="1"/>
  <c r="C6" i="11"/>
  <c r="F6" i="11" s="1"/>
  <c r="E5" i="11"/>
  <c r="F5" i="11" s="1"/>
  <c r="F8" i="11" l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<sst xmlns="http://schemas.openxmlformats.org/spreadsheetml/2006/main" count="16" uniqueCount="16">
  <si>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</si>
  <si>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</si>
  <si>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</si>
  <si>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</t>
  </si>
  <si>
    <t>Research</t>
  </si>
  <si>
    <t>Education</t>
  </si>
  <si>
    <t>Infrastructure</t>
  </si>
  <si>
    <t>CAREER</t>
  </si>
  <si>
    <t>Centers Funding (total)</t>
  </si>
  <si>
    <t>Research Resources</t>
  </si>
  <si>
    <t>FY 2021
Estimate</t>
  </si>
  <si>
    <t>FY 2020
Actual</t>
  </si>
  <si>
    <t>FY 2022
Request</t>
  </si>
  <si>
    <t>Artificial Intelligence Research Institutes</t>
  </si>
  <si>
    <t>Change over
FY 2021 Estimate</t>
  </si>
  <si>
    <t>CNS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</si>
</sst>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3" xfId="0" applyFont="1" applyBorder="1" applyAlignment="1" applyProtection="1">
      <alignment horizontal="right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 applyProtection="1">
      <alignment horizontal="right" vertical="top"/>
    </xf>
    <xf numFmtId="165" fontId="2" fillId="0" borderId="4" xfId="0" applyNumberFormat="1" applyFont="1" applyBorder="1" applyAlignment="1" applyProtection="1">
      <alignment horizontal="right" vertical="top"/>
    </xf>
    <xf numFmtId="0" fontId="0" fillId="0" borderId="0" xfId="0" applyAlignment="1">
      <alignment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1" fillId="0" borderId="1" xfId="0" applyFont="1" applyBorder="1" applyAlignment="1" applyProtection="1">
      <alignment vertical="top"/>
      <protection locked="0"/>
    </xf>
    <xf numFmtId="166" fontId="1" fillId="0" borderId="1" xfId="0" applyNumberFormat="1" applyFont="1" applyBorder="1" applyAlignment="1" applyProtection="1">
      <alignment horizontal="right" vertical="top"/>
      <protection locked="0"/>
    </xf>
    <xf numFmtId="166" fontId="1" fillId="0" borderId="1" xfId="0" applyNumberFormat="1" applyFont="1" applyBorder="1" applyAlignment="1" applyProtection="1">
      <alignment horizontal="right" vertical="top"/>
    </xf>
    <xf numFmtId="165" fontId="1" fillId="0" borderId="1" xfId="0" applyNumberFormat="1" applyFont="1" applyBorder="1" applyAlignment="1" applyProtection="1">
      <alignment horizontal="right" vertical="top"/>
    </xf>
    <xf numFmtId="0" fontId="1" fillId="0" borderId="0" xfId="0" applyFont="1" applyAlignment="1" applyProtection="1">
      <alignment horizontal="left" vertical="top" inden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C099-4F01-40D0-916F-DFD571E027F2}">
  <dimension ref="A1:L16"/>
  <sheetViews>
    <sheetView showGridLines="0" tabSelected="1" workbookViewId="0">
      <selection sqref="A1:F1"/>
    </sheetView>
  </sheetViews>
  <sheetFormatPr defaultColWidth="8.90625" defaultRowHeight="12.5" x14ac:dyDescent="0.25"/>
  <cols>
    <col min="1" max="1" width="35.81640625" style="2" customWidth="1"/>
    <col min="2" max="6" width="8.6328125" style="2" customWidth="1"/>
    <col min="7" max="16384" width="8.90625" style="2"/>
  </cols>
  <sheetData>
    <row r="1" spans="1:12" s="10" customFormat="1" ht="14.5" customHeight="1" x14ac:dyDescent="0.25">
      <c r="A1" s="25" t="s">
        <v>15</v>
      </c>
      <c r="B1" s="25"/>
      <c r="C1" s="25"/>
      <c r="D1" s="25"/>
      <c r="E1" s="25"/>
      <c r="F1" s="25"/>
    </row>
    <row r="2" spans="1:12" s="9" customFormat="1" ht="14.5" customHeight="1" thickBot="1" x14ac:dyDescent="0.3">
      <c r="A2" s="26" t="s">
        <v>0</v>
      </c>
      <c r="B2" s="26"/>
      <c r="C2" s="26"/>
      <c r="D2" s="26"/>
      <c r="E2" s="26"/>
      <c r="F2" s="26"/>
    </row>
    <row r="3" spans="1:12" ht="27" customHeight="1" x14ac:dyDescent="0.25">
      <c r="A3" s="3"/>
      <c r="B3" s="27" t="s">
        <v>11</v>
      </c>
      <c r="C3" s="29" t="s">
        <v>10</v>
      </c>
      <c r="D3" s="31" t="s">
        <v>12</v>
      </c>
      <c r="E3" s="32" t="s">
        <v>14</v>
      </c>
      <c r="F3" s="33"/>
      <c r="J3"/>
      <c r="K3"/>
      <c r="L3"/>
    </row>
    <row r="4" spans="1:12" ht="12.5" customHeight="1" x14ac:dyDescent="0.25">
      <c r="A4" s="4"/>
      <c r="B4" s="28"/>
      <c r="C4" s="30"/>
      <c r="D4" s="28"/>
      <c r="E4" s="1" t="s">
        <v>1</v>
      </c>
      <c r="F4" s="1" t="s">
        <v>2</v>
      </c>
      <c r="J4"/>
      <c r="K4"/>
      <c r="L4"/>
    </row>
    <row r="5" spans="1:12" s="9" customFormat="1" ht="14.5" customHeight="1" x14ac:dyDescent="0.25">
      <c r="A5" s="11" t="s">
        <v>3</v>
      </c>
      <c r="B5" s="12">
        <v>236.136</v>
      </c>
      <c r="C5" s="12">
        <v>238.12</v>
      </c>
      <c r="D5" s="12">
        <v>259.87</v>
      </c>
      <c r="E5" s="13">
        <f>D5-C5</f>
        <v>21.75</v>
      </c>
      <c r="F5" s="14">
        <f>IF(C5=0,"N/A",E5/C5)</f>
        <v>9.1340500587938855E-2</v>
      </c>
      <c r="J5" s="15"/>
      <c r="K5" s="15"/>
      <c r="L5" s="15"/>
    </row>
    <row r="6" spans="1:12" s="9" customFormat="1" ht="14.5" customHeight="1" x14ac:dyDescent="0.25">
      <c r="A6" s="10" t="s">
        <v>4</v>
      </c>
      <c r="B6" s="16">
        <f>B5-B10-B11</f>
        <v>191.267</v>
      </c>
      <c r="C6" s="16">
        <f>C5-C10-C11</f>
        <v>199.38</v>
      </c>
      <c r="D6" s="16">
        <f>D5-D10-D11</f>
        <v>221.27</v>
      </c>
      <c r="E6" s="17">
        <f t="shared" ref="E6:E12" si="0">D6-C6</f>
        <v>21.890000000000015</v>
      </c>
      <c r="F6" s="18">
        <f t="shared" ref="F6:F12" si="1">IF(C6=0,"N/A",E6/C6)</f>
        <v>0.1097903500852644</v>
      </c>
      <c r="J6" s="15"/>
      <c r="K6" s="15"/>
      <c r="L6" s="15"/>
    </row>
    <row r="7" spans="1:12" s="9" customFormat="1" ht="14.5" customHeight="1" x14ac:dyDescent="0.25">
      <c r="A7" s="9" t="s">
        <v>7</v>
      </c>
      <c r="B7" s="6">
        <v>15.624000000000001</v>
      </c>
      <c r="C7" s="6">
        <v>11.5</v>
      </c>
      <c r="D7" s="6">
        <v>12.75</v>
      </c>
      <c r="E7" s="7">
        <f t="shared" si="0"/>
        <v>1.25</v>
      </c>
      <c r="F7" s="8">
        <f t="shared" si="1"/>
        <v>0.10869565217391304</v>
      </c>
    </row>
    <row r="8" spans="1:12" s="9" customFormat="1" ht="14.5" customHeight="1" x14ac:dyDescent="0.25">
      <c r="A8" s="9" t="s">
        <v>8</v>
      </c>
      <c r="B8" s="6">
        <f>SUM(B9)</f>
        <v>0</v>
      </c>
      <c r="C8" s="6">
        <f t="shared" ref="C8:D8" si="2">SUM(C9)</f>
        <v>3</v>
      </c>
      <c r="D8" s="6">
        <f t="shared" si="2"/>
        <v>3.5</v>
      </c>
      <c r="E8" s="7">
        <f t="shared" si="0"/>
        <v>0.5</v>
      </c>
      <c r="F8" s="8">
        <f t="shared" si="1"/>
        <v>0.16666666666666666</v>
      </c>
    </row>
    <row r="9" spans="1:12" s="9" customFormat="1" ht="14.5" customHeight="1" x14ac:dyDescent="0.25">
      <c r="A9" s="23" t="s">
        <v>13</v>
      </c>
      <c r="B9" s="6">
        <v>0</v>
      </c>
      <c r="C9" s="6">
        <v>3</v>
      </c>
      <c r="D9" s="6">
        <v>3.5</v>
      </c>
      <c r="E9" s="7">
        <f t="shared" si="0"/>
        <v>0.5</v>
      </c>
      <c r="F9" s="8">
        <f t="shared" si="1"/>
        <v>0.16666666666666666</v>
      </c>
    </row>
    <row r="10" spans="1:12" s="9" customFormat="1" ht="14.5" customHeight="1" x14ac:dyDescent="0.25">
      <c r="A10" s="10" t="s">
        <v>5</v>
      </c>
      <c r="B10" s="16">
        <v>16.247</v>
      </c>
      <c r="C10" s="16">
        <v>14.99</v>
      </c>
      <c r="D10" s="16">
        <v>15.6</v>
      </c>
      <c r="E10" s="17">
        <f t="shared" si="0"/>
        <v>0.60999999999999943</v>
      </c>
      <c r="F10" s="18">
        <f t="shared" si="1"/>
        <v>4.0693795863909234E-2</v>
      </c>
    </row>
    <row r="11" spans="1:12" s="9" customFormat="1" ht="14.5" customHeight="1" x14ac:dyDescent="0.25">
      <c r="A11" s="10" t="s">
        <v>6</v>
      </c>
      <c r="B11" s="16">
        <f>SUM(B12)</f>
        <v>28.622</v>
      </c>
      <c r="C11" s="16">
        <f t="shared" ref="C11:D11" si="3">SUM(C12)</f>
        <v>23.75</v>
      </c>
      <c r="D11" s="16">
        <f t="shared" si="3"/>
        <v>23</v>
      </c>
      <c r="E11" s="17">
        <f t="shared" si="0"/>
        <v>-0.75</v>
      </c>
      <c r="F11" s="18">
        <f t="shared" si="1"/>
        <v>-3.1578947368421054E-2</v>
      </c>
    </row>
    <row r="12" spans="1:12" s="9" customFormat="1" ht="14.5" customHeight="1" thickBot="1" x14ac:dyDescent="0.3">
      <c r="A12" s="19" t="s">
        <v>9</v>
      </c>
      <c r="B12" s="20">
        <v>28.622</v>
      </c>
      <c r="C12" s="20">
        <v>23.75</v>
      </c>
      <c r="D12" s="20">
        <v>23</v>
      </c>
      <c r="E12" s="21">
        <f t="shared" si="0"/>
        <v>-0.75</v>
      </c>
      <c r="F12" s="22">
        <f t="shared" si="1"/>
        <v>-3.1578947368421054E-2</v>
      </c>
    </row>
    <row r="13" spans="1:12" ht="13.5" customHeight="1" x14ac:dyDescent="0.25">
      <c r="A13" s="24"/>
      <c r="B13" s="24"/>
      <c r="C13" s="24"/>
      <c r="D13" s="24"/>
      <c r="E13" s="24"/>
      <c r="F13" s="24"/>
    </row>
    <row r="14" spans="1:12" ht="13.5" customHeight="1" x14ac:dyDescent="0.25">
      <c r="A14" s="24"/>
      <c r="B14" s="24"/>
      <c r="C14" s="24"/>
      <c r="D14" s="24"/>
      <c r="E14" s="24"/>
      <c r="F14" s="24"/>
    </row>
    <row r="15" spans="1:12" ht="13.5" customHeight="1" x14ac:dyDescent="0.25">
      <c r="A15" s="24"/>
      <c r="B15" s="24"/>
      <c r="C15" s="24"/>
      <c r="D15" s="24"/>
      <c r="E15" s="24"/>
      <c r="F15" s="24"/>
    </row>
    <row r="16" spans="1:12" ht="13.5" customHeight="1" x14ac:dyDescent="0.25">
      <c r="A16" s="5"/>
      <c r="B16" s="5"/>
      <c r="C16" s="5"/>
      <c r="D16" s="5"/>
      <c r="E16" s="5"/>
      <c r="F16" s="5"/>
    </row>
  </sheetData>
  <mergeCells count="9">
    <mergeCell ref="A13:F13"/>
    <mergeCell ref="A14:F14"/>
    <mergeCell ref="A15:F15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1200" verticalDpi="1200" r:id="rId1"/>
  <ignoredErrors>
    <ignoredError sqref="B6:D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075b91-a788-4f5b-9c4e-5392c92c7fe8"/>
    <ds:schemaRef ds:uri="http://purl.org/dc/terms/"/>
    <ds:schemaRef ds:uri="http://purl.org/dc/dcmitype/"/>
    <ds:schemaRef ds:uri="e257d72b-1bc7-45e7-84d8-ca60afca657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CNS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dcterms:created xsi:type="dcterms:W3CDTF">2018-11-16T16:51:05Z</dcterms:created>
  <dcterms:modified xsi:type="dcterms:W3CDTF">2021-05-25T18:00:03Z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