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1FE2C309-85EA-4A7A-8BC9-AD139BF57513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ITR Funding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7" l="1"/>
  <c r="F13" i="17" s="1"/>
  <c r="E12" i="17"/>
  <c r="D12" i="17"/>
  <c r="C12" i="17"/>
  <c r="F12" i="17" s="1"/>
  <c r="B12" i="17"/>
  <c r="B6" i="17" s="1"/>
  <c r="F11" i="17"/>
  <c r="E11" i="17"/>
  <c r="F10" i="17"/>
  <c r="E10" i="17"/>
  <c r="F9" i="17"/>
  <c r="E9" i="17"/>
  <c r="D8" i="17"/>
  <c r="E8" i="17" s="1"/>
  <c r="C8" i="17"/>
  <c r="B8" i="17"/>
  <c r="F7" i="17"/>
  <c r="E7" i="17"/>
  <c r="D6" i="17"/>
  <c r="E6" i="17" s="1"/>
  <c r="C6" i="17"/>
  <c r="F5" i="17"/>
  <c r="E5" i="17"/>
  <c r="F8" i="17" l="1"/>
  <c r="F6" i="17"/>
</calcChain>
</file>

<file path=xl/sharedStrings.xml><?xml version="1.0" encoding="utf-8"?>
<sst xmlns="http://schemas.openxmlformats.org/spreadsheetml/2006/main" count="20" uniqueCount="20">
  <si>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</si>
  <si>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</si>
  <si>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</si>
  <si>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</si>
  <si>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</si>
  <si>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</si>
  <si>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</si>
  <si>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</si>
  <si>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</si>
  <si>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</si>
  <si>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Change over
FY 2021 Estimate</t>
  </si>
  <si>
    <t>ITR Funding</t>
  </si>
  <si>
    <t xml:space="preserve">   STC: Center for Brains, Minds and Machines:
      The Science and the Technology of Intelligence  </t>
  </si>
  <si>
    <t xml:space="preserve">   Artificial Intelligence Research Institutes</t>
  </si>
  <si>
    <t>Actual</t>
  </si>
  <si>
    <t>Estimate</t>
  </si>
  <si>
    <t>Request</t>
  </si>
  <si>
    <t>FY 2020</t>
  </si>
  <si>
    <t>FY 2021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</si>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</sst>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/>
    </xf>
    <xf numFmtId="0" fontId="0" fillId="0" borderId="0" xfId="0" applyAlignment="1">
      <alignment vertical="top" wrapText="1"/>
    </xf>
    <xf numFmtId="0" fontId="1" fillId="0" borderId="2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dimension ref="A1:F17"/>
  <sheetViews>
    <sheetView showGridLines="0" tabSelected="1" zoomScaleNormal="100" workbookViewId="0">
      <selection sqref="A1:F1"/>
    </sheetView>
  </sheetViews>
  <sheetFormatPr defaultColWidth="8.90625" defaultRowHeight="12.5" x14ac:dyDescent="0.25"/>
  <cols>
    <col min="1" max="1" width="42.6328125" style="2" bestFit="1" customWidth="1"/>
    <col min="2" max="6" width="8.6328125" style="2" customWidth="1"/>
    <col min="7" max="16384" width="8.90625" style="2"/>
  </cols>
  <sheetData>
    <row r="1" spans="1:6" s="15" customFormat="1" ht="14.5" customHeight="1" x14ac:dyDescent="0.25">
      <c r="A1" s="30" t="s">
        <v>11</v>
      </c>
      <c r="B1" s="30"/>
      <c r="C1" s="30"/>
      <c r="D1" s="30"/>
      <c r="E1" s="30"/>
      <c r="F1" s="30"/>
    </row>
    <row r="2" spans="1:6" s="7" customFormat="1" ht="14.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27" customHeight="1" x14ac:dyDescent="0.25">
      <c r="A3" s="10"/>
      <c r="B3" s="25" t="s">
        <v>17</v>
      </c>
      <c r="C3" s="26" t="s">
        <v>18</v>
      </c>
      <c r="D3" s="27" t="s">
        <v>19</v>
      </c>
      <c r="E3" s="32" t="s">
        <v>10</v>
      </c>
      <c r="F3" s="33"/>
    </row>
    <row r="4" spans="1:6" s="1" customFormat="1" ht="12.5" customHeight="1" x14ac:dyDescent="0.25">
      <c r="A4" s="24"/>
      <c r="B4" s="8" t="s">
        <v>14</v>
      </c>
      <c r="C4" s="28" t="s">
        <v>15</v>
      </c>
      <c r="D4" s="8" t="s">
        <v>16</v>
      </c>
      <c r="E4" s="8" t="s">
        <v>1</v>
      </c>
      <c r="F4" s="8" t="s">
        <v>2</v>
      </c>
    </row>
    <row r="5" spans="1:6" s="7" customFormat="1" ht="14.5" customHeight="1" x14ac:dyDescent="0.25">
      <c r="A5" s="11" t="s">
        <v>3</v>
      </c>
      <c r="B5" s="12">
        <v>116.244</v>
      </c>
      <c r="C5" s="12">
        <v>117.96</v>
      </c>
      <c r="D5" s="12">
        <v>146.91</v>
      </c>
      <c r="E5" s="13">
        <f>D5-C5</f>
        <v>28.950000000000003</v>
      </c>
      <c r="F5" s="14">
        <f>IF(C5=0,"N/A",E5/C5)</f>
        <v>0.2454221770091557</v>
      </c>
    </row>
    <row r="6" spans="1:6" s="7" customFormat="1" ht="14.5" customHeight="1" x14ac:dyDescent="0.25">
      <c r="A6" s="15" t="s">
        <v>4</v>
      </c>
      <c r="B6" s="16">
        <f>B5-B11-B12</f>
        <v>92.977000000000004</v>
      </c>
      <c r="C6" s="16">
        <f>C5-C11-C12</f>
        <v>95.309999999999988</v>
      </c>
      <c r="D6" s="16">
        <f>D5-D11-D12</f>
        <v>132.11999999999998</v>
      </c>
      <c r="E6" s="17">
        <f t="shared" ref="E6:E13" si="0">D6-C6</f>
        <v>36.809999999999988</v>
      </c>
      <c r="F6" s="18">
        <f t="shared" ref="F6:F13" si="1">IF(C6=0,"N/A",E6/C6)</f>
        <v>0.38621340887629829</v>
      </c>
    </row>
    <row r="7" spans="1:6" s="7" customFormat="1" ht="14.5" customHeight="1" x14ac:dyDescent="0.25">
      <c r="A7" s="7" t="s">
        <v>7</v>
      </c>
      <c r="B7" s="4">
        <v>8.9999999999999993E-3</v>
      </c>
      <c r="C7" s="4">
        <v>0</v>
      </c>
      <c r="D7" s="4">
        <v>0</v>
      </c>
      <c r="E7" s="5">
        <f t="shared" si="0"/>
        <v>0</v>
      </c>
      <c r="F7" s="6" t="str">
        <f t="shared" si="1"/>
        <v>N/A</v>
      </c>
    </row>
    <row r="8" spans="1:6" s="7" customFormat="1" ht="14.5" customHeight="1" x14ac:dyDescent="0.25">
      <c r="A8" s="7" t="s">
        <v>8</v>
      </c>
      <c r="B8" s="4">
        <f>SUM(B9:B10)</f>
        <v>5</v>
      </c>
      <c r="C8" s="4">
        <f>SUM(C9:C10)</f>
        <v>8.83</v>
      </c>
      <c r="D8" s="4">
        <f>SUM(D9:D10)</f>
        <v>10.66</v>
      </c>
      <c r="E8" s="5">
        <f t="shared" si="0"/>
        <v>1.83</v>
      </c>
      <c r="F8" s="6">
        <f t="shared" si="1"/>
        <v>0.20724801812004531</v>
      </c>
    </row>
    <row r="9" spans="1:6" s="7" customFormat="1" ht="14.5" customHeight="1" x14ac:dyDescent="0.25">
      <c r="A9" s="23" t="s">
        <v>13</v>
      </c>
      <c r="B9" s="4">
        <v>4</v>
      </c>
      <c r="C9" s="4">
        <v>8</v>
      </c>
      <c r="D9" s="4">
        <v>10</v>
      </c>
      <c r="E9" s="5">
        <f t="shared" si="0"/>
        <v>2</v>
      </c>
      <c r="F9" s="6">
        <f t="shared" si="1"/>
        <v>0.25</v>
      </c>
    </row>
    <row r="10" spans="1:6" s="1" customFormat="1" ht="27" customHeight="1" x14ac:dyDescent="0.25">
      <c r="A10" s="9" t="s">
        <v>12</v>
      </c>
      <c r="B10" s="4">
        <v>1</v>
      </c>
      <c r="C10" s="4">
        <v>0.83</v>
      </c>
      <c r="D10" s="4">
        <v>0.66</v>
      </c>
      <c r="E10" s="5">
        <f t="shared" ref="E10" si="2">D10-C10</f>
        <v>-0.16999999999999993</v>
      </c>
      <c r="F10" s="6">
        <f t="shared" ref="F10" si="3">IF(C10=0,"N/A",E10/C10)</f>
        <v>-0.20481927710843367</v>
      </c>
    </row>
    <row r="11" spans="1:6" s="7" customFormat="1" ht="14.5" customHeight="1" x14ac:dyDescent="0.25">
      <c r="A11" s="15" t="s">
        <v>5</v>
      </c>
      <c r="B11" s="16">
        <v>6.4009999999999998</v>
      </c>
      <c r="C11" s="16">
        <v>8.65</v>
      </c>
      <c r="D11" s="16">
        <v>3.55</v>
      </c>
      <c r="E11" s="17">
        <f t="shared" si="0"/>
        <v>-5.1000000000000005</v>
      </c>
      <c r="F11" s="18">
        <f t="shared" si="1"/>
        <v>-0.58959537572254339</v>
      </c>
    </row>
    <row r="12" spans="1:6" s="7" customFormat="1" ht="14.5" customHeight="1" x14ac:dyDescent="0.25">
      <c r="A12" s="15" t="s">
        <v>6</v>
      </c>
      <c r="B12" s="16">
        <f>SUM(B13)</f>
        <v>16.866</v>
      </c>
      <c r="C12" s="16">
        <f>SUM(C13)</f>
        <v>14</v>
      </c>
      <c r="D12" s="16">
        <f>SUM(D13)</f>
        <v>11.24</v>
      </c>
      <c r="E12" s="17">
        <f t="shared" si="0"/>
        <v>-2.76</v>
      </c>
      <c r="F12" s="18">
        <f t="shared" si="1"/>
        <v>-0.19714285714285712</v>
      </c>
    </row>
    <row r="13" spans="1:6" s="7" customFormat="1" ht="14.5" customHeight="1" thickBot="1" x14ac:dyDescent="0.3">
      <c r="A13" s="19" t="s">
        <v>9</v>
      </c>
      <c r="B13" s="20">
        <v>16.866</v>
      </c>
      <c r="C13" s="20">
        <v>14</v>
      </c>
      <c r="D13" s="20">
        <v>11.24</v>
      </c>
      <c r="E13" s="21">
        <f t="shared" si="0"/>
        <v>-2.76</v>
      </c>
      <c r="F13" s="22">
        <f t="shared" si="1"/>
        <v>-0.19714285714285712</v>
      </c>
    </row>
    <row r="14" spans="1:6" ht="13.5" customHeight="1" x14ac:dyDescent="0.25">
      <c r="A14" s="29"/>
      <c r="B14" s="29"/>
      <c r="C14" s="29"/>
      <c r="D14" s="29"/>
      <c r="E14" s="29"/>
      <c r="F14" s="29"/>
    </row>
    <row r="15" spans="1:6" ht="13.5" customHeight="1" x14ac:dyDescent="0.25">
      <c r="A15" s="29"/>
      <c r="B15" s="29"/>
      <c r="C15" s="29"/>
      <c r="D15" s="29"/>
      <c r="E15" s="29"/>
      <c r="F15" s="29"/>
    </row>
    <row r="16" spans="1:6" ht="13.5" customHeight="1" x14ac:dyDescent="0.25">
      <c r="A16" s="29"/>
      <c r="B16" s="29"/>
      <c r="C16" s="29"/>
      <c r="D16" s="29"/>
      <c r="E16" s="29"/>
      <c r="F16" s="29"/>
    </row>
    <row r="17" spans="1:6" ht="13.5" customHeight="1" x14ac:dyDescent="0.25">
      <c r="A17" s="3"/>
      <c r="B17" s="3"/>
      <c r="C17" s="3"/>
      <c r="D17" s="3"/>
      <c r="E17" s="3"/>
      <c r="F17" s="3"/>
    </row>
  </sheetData>
  <mergeCells count="6">
    <mergeCell ref="A14:F14"/>
    <mergeCell ref="A15:F15"/>
    <mergeCell ref="A16:F16"/>
    <mergeCell ref="A1:F1"/>
    <mergeCell ref="A2:F2"/>
    <mergeCell ref="E3:F3"/>
  </mergeCells>
  <pageMargins left="0.7" right="0.7" top="0.75" bottom="0.75" header="0.3" footer="0.3"/>
  <pageSetup orientation="portrait" horizontalDpi="1200" verticalDpi="1200" r:id="rId1"/>
  <ignoredErrors>
    <ignoredError sqref="B6:F7 B9:F9 E8:F8 B11:F13 B10 E10:F10" unlockedFormula="1"/>
    <ignoredError sqref="B8:D8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2021-05-24T14:29:22Z</cp:lastPrinted>
  <dcterms:created xsi:type="dcterms:W3CDTF">2018-11-16T16:51:05Z</dcterms:created>
  <dcterms:modified xsi:type="dcterms:W3CDTF">2021-05-25T18:01:17Z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