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00DDB1EF-A5CE-40C8-8FEB-A54CDA7BB930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OCE Funding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7" l="1"/>
  <c r="E26" i="17"/>
  <c r="D25" i="17"/>
  <c r="E25" i="17" s="1"/>
  <c r="C25" i="17"/>
  <c r="F25" i="17" s="1"/>
  <c r="B25" i="17"/>
</calcChain>
</file>

<file path=xl/sharedStrings.xml><?xml version="1.0" encoding="utf-8"?>
<sst xmlns="http://schemas.openxmlformats.org/spreadsheetml/2006/main" count="41" uniqueCount="31">
  <si>
    <t>(Dollars in Millions)</t>
  </si>
  <si>
    <t>Amount</t>
  </si>
  <si>
    <t>Percent</t>
  </si>
  <si>
    <t>Total</t>
  </si>
  <si>
    <t>Research</t>
  </si>
  <si>
    <t>Education</t>
  </si>
  <si>
    <t>Infrastructure</t>
  </si>
  <si>
    <t>CAREER</t>
  </si>
  <si>
    <t>Centers for Analysis &amp; Synthesis (DIV or Multiple)</t>
  </si>
  <si>
    <t>Centers for Chemical Innovation (DIV or Multiple)</t>
  </si>
  <si>
    <t>Engineering Research Centers (DIV or Multiple)</t>
  </si>
  <si>
    <t>Materials Centers (DIV or Multiple)</t>
  </si>
  <si>
    <t>Centers Funding (total)</t>
  </si>
  <si>
    <t xml:space="preserve">   STC: Center2 Name</t>
  </si>
  <si>
    <t>Research Resources</t>
  </si>
  <si>
    <t>Facilities Design Stage Activities (total)</t>
  </si>
  <si>
    <t xml:space="preserve">   Project Full Name</t>
  </si>
  <si>
    <t>FY 2021
Estimate</t>
  </si>
  <si>
    <t>FY 2020
Actual</t>
  </si>
  <si>
    <t>FY 2022
Request</t>
  </si>
  <si>
    <t>Artificial Intelligence Research Institutes</t>
  </si>
  <si>
    <t>Biology Integration Institutes</t>
  </si>
  <si>
    <t>Quantum Leap Challenge Institutes</t>
  </si>
  <si>
    <t>Spectrum Innovation Initiative Center</t>
  </si>
  <si>
    <t>Change over
FY 2021 Estimate</t>
  </si>
  <si>
    <t>OCE Funding</t>
  </si>
  <si>
    <t>ARF</t>
  </si>
  <si>
    <t>OOI</t>
  </si>
  <si>
    <t>IODP</t>
  </si>
  <si>
    <t xml:space="preserve">    STC: Center for Dark Energy Biosphere
       Investigations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</si>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</sst>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2">
    <xf numFmtId="0" fontId="0" fillId="0" borderId="0"/>
    <xf numFmtId="0" fontId="6" fillId="0" borderId="0"/>
    <xf numFmtId="9" fontId="5" fillId="0" borderId="0" applyFont="0" applyFill="0" applyBorder="0" applyAlignment="0" applyProtection="0"/>
    <xf numFmtId="0" fontId="5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5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5" applyNumberFormat="0" applyAlignment="0" applyProtection="0"/>
    <xf numFmtId="0" fontId="19" fillId="0" borderId="10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23" borderId="11" applyNumberFormat="0" applyFont="0" applyAlignment="0" applyProtection="0"/>
    <xf numFmtId="0" fontId="21" fillId="20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23" borderId="1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0" fontId="4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</cellXfs>
  <cellStyles count="72">
    <cellStyle name="20% - Accent1 2" xfId="15" xr:uid="{25AB8FF7-A0C0-40CB-AA5A-5DCC6EBF4ED0}"/>
    <cellStyle name="20% - Accent2 2" xfId="16" xr:uid="{41E56BAD-01CF-4B77-8746-206292CDB019}"/>
    <cellStyle name="20% - Accent3 2" xfId="17" xr:uid="{5A0982BB-F469-4B3B-958A-487ADAD5CAEA}"/>
    <cellStyle name="20% - Accent4 2" xfId="18" xr:uid="{C368F992-6F81-45F7-BB61-6B6C0FA65109}"/>
    <cellStyle name="20% - Accent5 2" xfId="19" xr:uid="{2C27A6EB-7DC0-4448-B3C4-E894667F34FC}"/>
    <cellStyle name="20% - Accent6 2" xfId="20" xr:uid="{46277BA2-1FE3-4C4A-A22D-B139655EBEFB}"/>
    <cellStyle name="40% - Accent1 2" xfId="21" xr:uid="{D7C7F7B0-46AA-46DE-A7C9-A2D7292C48ED}"/>
    <cellStyle name="40% - Accent2 2" xfId="22" xr:uid="{3048505A-F541-410A-95A3-4ED4407E3B57}"/>
    <cellStyle name="40% - Accent3 2" xfId="23" xr:uid="{7C7DC8EF-820A-4CED-9795-93B4BE9499D6}"/>
    <cellStyle name="40% - Accent4 2" xfId="24" xr:uid="{457A0EA3-BC31-4D85-A460-E8E8992BB57A}"/>
    <cellStyle name="40% - Accent5 2" xfId="25" xr:uid="{BAFF43CF-9149-4E5A-B649-4E52FB299B4C}"/>
    <cellStyle name="40% - Accent6 2" xfId="26" xr:uid="{577F0E8A-C6F4-4207-AFA3-EFC0FAFFD8F8}"/>
    <cellStyle name="60% - Accent1 2" xfId="27" xr:uid="{435424F6-C318-49CA-ADE9-49955724E9CE}"/>
    <cellStyle name="60% - Accent2 2" xfId="28" xr:uid="{A25E5F0D-DDAB-48A0-BD44-53AE5204CE88}"/>
    <cellStyle name="60% - Accent3 2" xfId="29" xr:uid="{DE2F6CBE-C84B-4D07-B6ED-966014C6B25E}"/>
    <cellStyle name="60% - Accent4 2" xfId="30" xr:uid="{692D575C-EB2F-4997-87F0-4F6B194C4B01}"/>
    <cellStyle name="60% - Accent5 2" xfId="31" xr:uid="{1483CDA6-1AC9-41CE-9126-D200F029B24F}"/>
    <cellStyle name="60% - Accent6 2" xfId="32" xr:uid="{4CE11644-224A-402D-A47C-43E6D8000C39}"/>
    <cellStyle name="Accent1 2" xfId="33" xr:uid="{B9D556C4-DADE-4CEA-A401-3D22330812BC}"/>
    <cellStyle name="Accent2 2" xfId="34" xr:uid="{1A06B08C-4EEA-45F0-AC5A-EB7A2A7BCC7A}"/>
    <cellStyle name="Accent3 2" xfId="35" xr:uid="{AB0ED581-822D-48E9-B9B7-1B3124443132}"/>
    <cellStyle name="Accent4 2" xfId="36" xr:uid="{ED96E3EF-3F03-4212-B2F3-37A89DCB581B}"/>
    <cellStyle name="Accent5 2" xfId="37" xr:uid="{652B5868-9FA2-4B8D-B518-D40C4975950D}"/>
    <cellStyle name="Accent6 2" xfId="38" xr:uid="{D081D82B-08A0-412F-A44E-1D57B845688B}"/>
    <cellStyle name="Bad 2" xfId="39" xr:uid="{0356CB10-78B5-4D3B-94F3-0C4CFB65F676}"/>
    <cellStyle name="Calculation 2" xfId="40" xr:uid="{779EC3ED-6F08-49FB-ABEF-54FC42463781}"/>
    <cellStyle name="Check Cell 2" xfId="41" xr:uid="{695E8B5D-862A-41BF-9C05-D90DB6208EC7}"/>
    <cellStyle name="Comma 2" xfId="6" xr:uid="{398F530B-F4FC-4DA3-AAA7-A744E6940350}"/>
    <cellStyle name="Comma 2 2" xfId="68" xr:uid="{EF10D53E-65B2-4776-8C9B-40118A08CA6C}"/>
    <cellStyle name="Comma 2 3" xfId="64" xr:uid="{077208CD-22D2-4DA2-882B-AEB3CB8EB3FF}"/>
    <cellStyle name="Comma 2 4" xfId="11" xr:uid="{8AEA0F34-5589-4260-B9D9-8B832D447E90}"/>
    <cellStyle name="Comma 3" xfId="57" xr:uid="{771578F3-36B1-4A36-8C80-5C4E436034ED}"/>
    <cellStyle name="Comma 3 2" xfId="61" xr:uid="{14912D02-6727-43D4-8C71-4A4996577E83}"/>
    <cellStyle name="Comma 3 3" xfId="59" xr:uid="{8C04FACD-EF68-448E-B47A-D2CAE3857697}"/>
    <cellStyle name="Comma 4" xfId="65" xr:uid="{84EDD599-72E8-42A5-BD5E-B178BA39FAEF}"/>
    <cellStyle name="Comma 5" xfId="13" xr:uid="{416E4160-7074-4110-B8EC-C1088AD63276}"/>
    <cellStyle name="Comma 6" xfId="71" xr:uid="{FE603D11-D87E-44DD-9FF7-14944421936E}"/>
    <cellStyle name="Comma 7" xfId="7" xr:uid="{684183C9-ED04-4D18-B04B-B42DC8D7B44B}"/>
    <cellStyle name="Currency 2" xfId="5" xr:uid="{AB02ED5D-33F0-4010-8448-A8E241F54EB6}"/>
    <cellStyle name="Explanatory Text 2" xfId="42" xr:uid="{8B11E75F-FE87-4686-8A24-B91CE6F64502}"/>
    <cellStyle name="Good 2" xfId="43" xr:uid="{DFD2ED00-70CE-4EAB-ABD5-F10884B4267B}"/>
    <cellStyle name="Heading 1 2" xfId="44" xr:uid="{F2449B8A-B4EF-4073-B20E-3ED1EA408A2F}"/>
    <cellStyle name="Heading 2 2" xfId="45" xr:uid="{4DDDC376-0826-4A9C-9EE8-DB58229C172A}"/>
    <cellStyle name="Heading 3 2" xfId="46" xr:uid="{B7F4F11F-CFB9-41AE-8202-AFA5359F5383}"/>
    <cellStyle name="Heading 3 2 2" xfId="66" xr:uid="{A0E76974-57DC-402B-BA72-906A14A6F662}"/>
    <cellStyle name="Heading 4 2" xfId="47" xr:uid="{F7C545E5-9369-496A-B319-6B44AB07FDB1}"/>
    <cellStyle name="Input 2" xfId="48" xr:uid="{48B959C3-BB37-446A-B453-05455AFB9D97}"/>
    <cellStyle name="Linked Cell 2" xfId="49" xr:uid="{88D02665-4E34-4F31-B3FD-786AA331B874}"/>
    <cellStyle name="Neutral 2" xfId="50" xr:uid="{5AF2F708-B178-40A0-ADF8-1668AD2588CE}"/>
    <cellStyle name="Normal" xfId="0" builtinId="0"/>
    <cellStyle name="Normal 2" xfId="3" xr:uid="{45484CF3-F299-4182-822C-036AE97C1AC6}"/>
    <cellStyle name="Normal 2 2" xfId="67" xr:uid="{94D8D054-1F46-422F-A5B4-4B0520B74ECA}"/>
    <cellStyle name="Normal 2 3" xfId="63" xr:uid="{26F02215-395E-4F31-B056-336C1BCE619A}"/>
    <cellStyle name="Normal 2 4" xfId="12" xr:uid="{EE7E4D1D-23B5-4B8E-94D6-1BC92620E892}"/>
    <cellStyle name="Normal 2 5" xfId="8" xr:uid="{689A51F6-7413-40FC-848F-9D5DB0B468BD}"/>
    <cellStyle name="Normal 3" xfId="4" xr:uid="{A3A49A20-4CA2-4AB9-89AB-53036776BF7C}"/>
    <cellStyle name="Normal 3 2" xfId="60" xr:uid="{E711D8E4-FF3E-4031-B800-8DF173E809E1}"/>
    <cellStyle name="Normal 3 3" xfId="58" xr:uid="{9665A062-4C05-4358-A896-E6DCEEAEA8AB}"/>
    <cellStyle name="Normal 3 4" xfId="14" xr:uid="{B525E748-E620-45C0-A0EC-9E3FE5BC5530}"/>
    <cellStyle name="Normal 4" xfId="1" xr:uid="{1568A416-C63F-4189-BD12-45CE571C8F93}"/>
    <cellStyle name="Normal 4 2" xfId="51" xr:uid="{16E632D0-DF87-4E62-BDF6-60979958516F}"/>
    <cellStyle name="Normal 5" xfId="62" xr:uid="{B0514C2A-47FD-49B0-93FB-A532BF5A255B}"/>
    <cellStyle name="Normal 6" xfId="9" xr:uid="{85B42FFA-45A4-427E-88BE-F9B69D18883D}"/>
    <cellStyle name="Normal 7" xfId="70" xr:uid="{E2BC65C2-65C8-47AF-A367-89EFBCBF8374}"/>
    <cellStyle name="Note 2" xfId="52" xr:uid="{11BDF471-58BC-42AB-81BF-436867A82398}"/>
    <cellStyle name="Note 2 2" xfId="69" xr:uid="{D5B9E08C-FDCD-4710-8E03-89F888AF44B8}"/>
    <cellStyle name="Output 2" xfId="53" xr:uid="{48106413-B10C-40CD-927A-8851F9BDE520}"/>
    <cellStyle name="Percent 2" xfId="2" xr:uid="{27A4B4D0-E62B-4C90-9514-ED6478CE3DFC}"/>
    <cellStyle name="Percent 2 2" xfId="10" xr:uid="{47D14672-5D27-4053-BBEB-600A4F6D1AEA}"/>
    <cellStyle name="Title 2" xfId="54" xr:uid="{2093392B-D141-4D66-BBA9-CBE2BDFF3FFF}"/>
    <cellStyle name="Total 2" xfId="55" xr:uid="{A9929A4A-6951-4BD9-AB4B-570D3F9AEA8D}"/>
    <cellStyle name="Warning Text 2" xfId="56" xr:uid="{B60AC2F5-EE5C-4C19-A47E-88994BA99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5D412-0FB5-4445-AB44-FEE1BC2A9841}">
  <dimension ref="A1:F30"/>
  <sheetViews>
    <sheetView showGridLines="0" tabSelected="1" workbookViewId="0">
      <selection sqref="A1:F1"/>
    </sheetView>
  </sheetViews>
  <sheetFormatPr defaultColWidth="8.81640625" defaultRowHeight="12.5" x14ac:dyDescent="0.25"/>
  <cols>
    <col min="1" max="1" width="36.54296875" style="12" customWidth="1"/>
    <col min="2" max="6" width="9.81640625" style="12" customWidth="1"/>
    <col min="7" max="16384" width="8.81640625" style="12"/>
  </cols>
  <sheetData>
    <row r="1" spans="1:6" s="8" customFormat="1" ht="14.5" customHeight="1" x14ac:dyDescent="0.25">
      <c r="A1" s="31" t="s">
        <v>25</v>
      </c>
      <c r="B1" s="31"/>
      <c r="C1" s="31"/>
      <c r="D1" s="31"/>
      <c r="E1" s="31"/>
      <c r="F1" s="31"/>
    </row>
    <row r="2" spans="1:6" ht="14.5" customHeight="1" thickBot="1" x14ac:dyDescent="0.3">
      <c r="A2" s="32" t="s">
        <v>0</v>
      </c>
      <c r="B2" s="32"/>
      <c r="C2" s="32"/>
      <c r="D2" s="32"/>
      <c r="E2" s="32"/>
      <c r="F2" s="32"/>
    </row>
    <row r="3" spans="1:6" ht="27" customHeight="1" x14ac:dyDescent="0.25">
      <c r="A3" s="14"/>
      <c r="B3" s="33" t="s">
        <v>18</v>
      </c>
      <c r="C3" s="35" t="s">
        <v>17</v>
      </c>
      <c r="D3" s="37" t="s">
        <v>19</v>
      </c>
      <c r="E3" s="38" t="s">
        <v>24</v>
      </c>
      <c r="F3" s="39"/>
    </row>
    <row r="4" spans="1:6" ht="12.5" customHeight="1" x14ac:dyDescent="0.25">
      <c r="A4" s="11"/>
      <c r="B4" s="34"/>
      <c r="C4" s="36"/>
      <c r="D4" s="34"/>
      <c r="E4" s="10" t="s">
        <v>1</v>
      </c>
      <c r="F4" s="10" t="s">
        <v>2</v>
      </c>
    </row>
    <row r="5" spans="1:6" ht="14.5" customHeight="1" x14ac:dyDescent="0.25">
      <c r="A5" s="25" t="s">
        <v>3</v>
      </c>
      <c r="B5" s="26">
        <v>401.36055199999998</v>
      </c>
      <c r="C5" s="26">
        <v>403.04999999999995</v>
      </c>
      <c r="D5" s="26">
        <v>476.14</v>
      </c>
      <c r="E5" s="27">
        <v>73.090000000000032</v>
      </c>
      <c r="F5" s="28">
        <v>0.18134226522763935</v>
      </c>
    </row>
    <row r="6" spans="1:6" ht="14.5" customHeight="1" x14ac:dyDescent="0.25">
      <c r="A6" s="21" t="s">
        <v>4</v>
      </c>
      <c r="B6" s="18">
        <v>183.226564</v>
      </c>
      <c r="C6" s="18">
        <v>184.54</v>
      </c>
      <c r="D6" s="18">
        <v>238.63</v>
      </c>
      <c r="E6" s="19">
        <v>54.09</v>
      </c>
      <c r="F6" s="20">
        <v>0.29310718543405229</v>
      </c>
    </row>
    <row r="7" spans="1:6" ht="14.5" customHeight="1" x14ac:dyDescent="0.25">
      <c r="A7" s="22" t="s">
        <v>7</v>
      </c>
      <c r="B7" s="15">
        <v>5.0603280000000002</v>
      </c>
      <c r="C7" s="15">
        <v>2</v>
      </c>
      <c r="D7" s="15">
        <v>2.5</v>
      </c>
      <c r="E7" s="16">
        <v>0.5</v>
      </c>
      <c r="F7" s="17">
        <v>0.25</v>
      </c>
    </row>
    <row r="8" spans="1:6" ht="14.5" customHeight="1" x14ac:dyDescent="0.25">
      <c r="A8" s="22" t="s">
        <v>12</v>
      </c>
      <c r="B8" s="15">
        <v>1.3</v>
      </c>
      <c r="C8" s="15">
        <v>0</v>
      </c>
      <c r="D8" s="15">
        <v>0</v>
      </c>
      <c r="E8" s="16">
        <v>0</v>
      </c>
      <c r="F8" s="17" t="s">
        <v>30</v>
      </c>
    </row>
    <row r="9" spans="1:6" ht="14.15" hidden="1" customHeight="1" x14ac:dyDescent="0.25">
      <c r="A9" s="23" t="s">
        <v>20</v>
      </c>
      <c r="B9" s="15">
        <v>0</v>
      </c>
      <c r="C9" s="15">
        <v>0</v>
      </c>
      <c r="D9" s="15">
        <v>0</v>
      </c>
      <c r="E9" s="16">
        <v>0</v>
      </c>
      <c r="F9" s="17" t="s">
        <v>30</v>
      </c>
    </row>
    <row r="10" spans="1:6" ht="14.15" hidden="1" customHeight="1" x14ac:dyDescent="0.25">
      <c r="A10" s="23" t="s">
        <v>21</v>
      </c>
      <c r="B10" s="15">
        <v>0</v>
      </c>
      <c r="C10" s="15">
        <v>0</v>
      </c>
      <c r="D10" s="15">
        <v>0</v>
      </c>
      <c r="E10" s="16">
        <v>0</v>
      </c>
      <c r="F10" s="17" t="s">
        <v>30</v>
      </c>
    </row>
    <row r="11" spans="1:6" ht="14.15" hidden="1" customHeight="1" x14ac:dyDescent="0.25">
      <c r="A11" s="23" t="s">
        <v>8</v>
      </c>
      <c r="B11" s="15">
        <v>0</v>
      </c>
      <c r="C11" s="15">
        <v>0</v>
      </c>
      <c r="D11" s="15">
        <v>0</v>
      </c>
      <c r="E11" s="16">
        <v>0</v>
      </c>
      <c r="F11" s="17" t="s">
        <v>30</v>
      </c>
    </row>
    <row r="12" spans="1:6" ht="14.15" hidden="1" customHeight="1" x14ac:dyDescent="0.25">
      <c r="A12" s="23" t="s">
        <v>9</v>
      </c>
      <c r="B12" s="15">
        <v>0</v>
      </c>
      <c r="C12" s="15">
        <v>0</v>
      </c>
      <c r="D12" s="15">
        <v>0</v>
      </c>
      <c r="E12" s="16">
        <v>0</v>
      </c>
      <c r="F12" s="17" t="s">
        <v>30</v>
      </c>
    </row>
    <row r="13" spans="1:6" ht="14.15" hidden="1" customHeight="1" x14ac:dyDescent="0.25">
      <c r="A13" s="23" t="s">
        <v>10</v>
      </c>
      <c r="B13" s="15">
        <v>0</v>
      </c>
      <c r="C13" s="15">
        <v>0</v>
      </c>
      <c r="D13" s="15">
        <v>0</v>
      </c>
      <c r="E13" s="16">
        <v>0</v>
      </c>
      <c r="F13" s="17" t="s">
        <v>30</v>
      </c>
    </row>
    <row r="14" spans="1:6" ht="14.15" hidden="1" customHeight="1" x14ac:dyDescent="0.25">
      <c r="A14" s="23" t="s">
        <v>11</v>
      </c>
      <c r="B14" s="15">
        <v>0</v>
      </c>
      <c r="C14" s="15">
        <v>0</v>
      </c>
      <c r="D14" s="15">
        <v>0</v>
      </c>
      <c r="E14" s="16">
        <v>0</v>
      </c>
      <c r="F14" s="17" t="s">
        <v>30</v>
      </c>
    </row>
    <row r="15" spans="1:6" ht="14.15" hidden="1" customHeight="1" x14ac:dyDescent="0.25">
      <c r="A15" s="23" t="s">
        <v>22</v>
      </c>
      <c r="B15" s="15">
        <v>0</v>
      </c>
      <c r="C15" s="15">
        <v>0</v>
      </c>
      <c r="D15" s="15">
        <v>0</v>
      </c>
      <c r="E15" s="16">
        <v>0</v>
      </c>
      <c r="F15" s="17" t="s">
        <v>30</v>
      </c>
    </row>
    <row r="16" spans="1:6" ht="27" customHeight="1" x14ac:dyDescent="0.25">
      <c r="A16" s="24" t="s">
        <v>29</v>
      </c>
      <c r="B16" s="15">
        <v>1.3</v>
      </c>
      <c r="C16" s="15">
        <v>0</v>
      </c>
      <c r="D16" s="15">
        <v>0</v>
      </c>
      <c r="E16" s="16">
        <v>0</v>
      </c>
      <c r="F16" s="17" t="s">
        <v>30</v>
      </c>
    </row>
    <row r="17" spans="1:6" ht="14.15" hidden="1" customHeight="1" x14ac:dyDescent="0.25">
      <c r="A17" s="22" t="s">
        <v>13</v>
      </c>
      <c r="B17" s="15">
        <v>0</v>
      </c>
      <c r="C17" s="15">
        <v>0</v>
      </c>
      <c r="D17" s="15">
        <v>0</v>
      </c>
      <c r="E17" s="16">
        <v>0</v>
      </c>
      <c r="F17" s="17" t="s">
        <v>30</v>
      </c>
    </row>
    <row r="18" spans="1:6" ht="14.15" hidden="1" customHeight="1" x14ac:dyDescent="0.25">
      <c r="A18" s="23" t="s">
        <v>23</v>
      </c>
      <c r="B18" s="15">
        <v>0</v>
      </c>
      <c r="C18" s="15">
        <v>0</v>
      </c>
      <c r="D18" s="15">
        <v>0</v>
      </c>
      <c r="E18" s="16">
        <v>0</v>
      </c>
      <c r="F18" s="17" t="s">
        <v>30</v>
      </c>
    </row>
    <row r="19" spans="1:6" ht="14.5" customHeight="1" x14ac:dyDescent="0.25">
      <c r="A19" s="21" t="s">
        <v>5</v>
      </c>
      <c r="B19" s="18">
        <v>5.2424840000000001</v>
      </c>
      <c r="C19" s="18">
        <v>9.1300000000000008</v>
      </c>
      <c r="D19" s="18">
        <v>11.13</v>
      </c>
      <c r="E19" s="19">
        <v>2</v>
      </c>
      <c r="F19" s="20">
        <v>0.21905805038335158</v>
      </c>
    </row>
    <row r="20" spans="1:6" ht="14.5" customHeight="1" x14ac:dyDescent="0.25">
      <c r="A20" s="21" t="s">
        <v>6</v>
      </c>
      <c r="B20" s="18">
        <v>212.891504</v>
      </c>
      <c r="C20" s="18">
        <v>209.38</v>
      </c>
      <c r="D20" s="18">
        <v>226.38</v>
      </c>
      <c r="E20" s="19">
        <v>17</v>
      </c>
      <c r="F20" s="20">
        <v>8.1192090935141847E-2</v>
      </c>
    </row>
    <row r="21" spans="1:6" ht="14.5" customHeight="1" x14ac:dyDescent="0.25">
      <c r="A21" s="22" t="s">
        <v>26</v>
      </c>
      <c r="B21" s="15">
        <v>102.01798100000001</v>
      </c>
      <c r="C21" s="15">
        <v>107.38</v>
      </c>
      <c r="D21" s="15">
        <v>117.88</v>
      </c>
      <c r="E21" s="16">
        <v>10.5</v>
      </c>
      <c r="F21" s="17">
        <v>9.7783572359843557E-2</v>
      </c>
    </row>
    <row r="22" spans="1:6" ht="14.5" customHeight="1" x14ac:dyDescent="0.25">
      <c r="A22" s="22" t="s">
        <v>28</v>
      </c>
      <c r="B22" s="15">
        <v>48</v>
      </c>
      <c r="C22" s="15">
        <v>48</v>
      </c>
      <c r="D22" s="15">
        <v>48</v>
      </c>
      <c r="E22" s="16">
        <v>0</v>
      </c>
      <c r="F22" s="17">
        <v>0</v>
      </c>
    </row>
    <row r="23" spans="1:6" ht="14.5" customHeight="1" x14ac:dyDescent="0.25">
      <c r="A23" s="22" t="s">
        <v>27</v>
      </c>
      <c r="B23" s="15">
        <v>43.974766000000002</v>
      </c>
      <c r="C23" s="15">
        <v>44</v>
      </c>
      <c r="D23" s="15">
        <v>48.5</v>
      </c>
      <c r="E23" s="16">
        <v>4.5</v>
      </c>
      <c r="F23" s="17">
        <v>0.10227272727272728</v>
      </c>
    </row>
    <row r="24" spans="1:6" ht="14.5" customHeight="1" thickBot="1" x14ac:dyDescent="0.3">
      <c r="A24" s="22" t="s">
        <v>14</v>
      </c>
      <c r="B24" s="15">
        <v>18.898757</v>
      </c>
      <c r="C24" s="15">
        <v>10</v>
      </c>
      <c r="D24" s="15">
        <v>12</v>
      </c>
      <c r="E24" s="16">
        <v>2</v>
      </c>
      <c r="F24" s="17">
        <v>0.2</v>
      </c>
    </row>
    <row r="25" spans="1:6" ht="14.15" hidden="1" customHeight="1" x14ac:dyDescent="0.25">
      <c r="A25" s="1" t="s">
        <v>15</v>
      </c>
      <c r="B25" s="3">
        <f>B26</f>
        <v>0</v>
      </c>
      <c r="C25" s="3">
        <f>C26</f>
        <v>0</v>
      </c>
      <c r="D25" s="3">
        <f>D26</f>
        <v>0</v>
      </c>
      <c r="E25" s="4">
        <f t="shared" ref="E25:E26" si="0">D25-C25</f>
        <v>0</v>
      </c>
      <c r="F25" s="2" t="str">
        <f t="shared" ref="F25:F26" si="1">IF(C25=0,"N/A",E25/C25)</f>
        <v>N/A</v>
      </c>
    </row>
    <row r="26" spans="1:6" ht="14.15" hidden="1" customHeight="1" thickBot="1" x14ac:dyDescent="0.3">
      <c r="A26" s="9" t="s">
        <v>16</v>
      </c>
      <c r="B26" s="5">
        <v>0</v>
      </c>
      <c r="C26" s="5">
        <v>0</v>
      </c>
      <c r="D26" s="5">
        <v>0</v>
      </c>
      <c r="E26" s="6">
        <f t="shared" si="0"/>
        <v>0</v>
      </c>
      <c r="F26" s="7" t="str">
        <f t="shared" si="1"/>
        <v>N/A</v>
      </c>
    </row>
    <row r="27" spans="1:6" ht="13.5" customHeight="1" x14ac:dyDescent="0.25">
      <c r="A27" s="29"/>
      <c r="B27" s="29"/>
      <c r="C27" s="29"/>
      <c r="D27" s="29"/>
      <c r="E27" s="29"/>
      <c r="F27" s="29"/>
    </row>
    <row r="28" spans="1:6" ht="13.5" customHeight="1" x14ac:dyDescent="0.25">
      <c r="A28" s="30"/>
      <c r="B28" s="30"/>
      <c r="C28" s="30"/>
      <c r="D28" s="30"/>
      <c r="E28" s="30"/>
      <c r="F28" s="30"/>
    </row>
    <row r="29" spans="1:6" ht="13.5" customHeight="1" x14ac:dyDescent="0.25">
      <c r="A29" s="30"/>
      <c r="B29" s="30"/>
      <c r="C29" s="30"/>
      <c r="D29" s="30"/>
      <c r="E29" s="30"/>
      <c r="F29" s="30"/>
    </row>
    <row r="30" spans="1:6" ht="13.5" customHeight="1" x14ac:dyDescent="0.25">
      <c r="A30" s="13"/>
      <c r="B30" s="13"/>
      <c r="C30" s="13"/>
      <c r="D30" s="13"/>
      <c r="E30" s="13"/>
      <c r="F30" s="13"/>
    </row>
  </sheetData>
  <mergeCells count="9">
    <mergeCell ref="A27:F27"/>
    <mergeCell ref="A28:F28"/>
    <mergeCell ref="A29:F2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schemas.microsoft.com/office/2006/documentManagement/types"/>
    <ds:schemaRef ds:uri="http://schemas.openxmlformats.org/package/2006/metadata/core-properties"/>
    <ds:schemaRef ds:uri="e257d72b-1bc7-45e7-84d8-ca60afca657e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cp:lastPrinted>2021-05-24T15:04:53Z</cp:lastPrinted>
  <dcterms:created xsi:type="dcterms:W3CDTF">2018-11-16T16:51:05Z</dcterms:created>
  <dcterms:modified xsi:type="dcterms:W3CDTF">2021-05-25T18:07:54Z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