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P:\2022_Budget Cycle\FY_2022_Congressional Request\Production\PDF Production\Extracted Excel Files\"/>
    </mc:Choice>
  </mc:AlternateContent>
  <xr:revisionPtr revIDLastSave="0" documentId="13_ncr:1_{842C1962-58D9-41D2-88C0-454002F1C713}" xr6:coauthVersionLast="46" xr6:coauthVersionMax="46" xr10:uidLastSave="{00000000-0000-0000-0000-000000000000}"/>
  <bookViews>
    <workbookView xWindow="-110" yWindow="-110" windowWidth="19420" windowHeight="10420" xr2:uid="{B01DC1DB-DFFB-4992-9546-D2DCEF1BCE5E}"/>
  </bookViews>
  <sheets>
    <sheet name="IA Funding" sheetId="1" r:id="rId1"/>
  </sheets>
  <definedNames>
    <definedName name="_xlnm.Print_Area" localSheetId="0">'IA Funding'!$A$1:$G$23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 l="1"/>
  <c r="F21" i="1" s="1"/>
  <c r="D21" i="1"/>
  <c r="C21" i="1"/>
  <c r="B21" i="1"/>
  <c r="F20" i="1"/>
  <c r="G20" i="1" s="1"/>
  <c r="G19" i="1"/>
  <c r="F19" i="1"/>
  <c r="F18" i="1"/>
  <c r="G18" i="1" s="1"/>
  <c r="G17" i="1"/>
  <c r="F17" i="1"/>
  <c r="F16" i="1"/>
  <c r="G16" i="1" s="1"/>
  <c r="G15" i="1"/>
  <c r="F15" i="1"/>
  <c r="F14" i="1"/>
  <c r="G14" i="1" s="1"/>
  <c r="G13" i="1"/>
  <c r="F13" i="1"/>
  <c r="F12" i="1"/>
  <c r="G12" i="1" s="1"/>
  <c r="G11" i="1"/>
  <c r="F11" i="1"/>
  <c r="F10" i="1"/>
  <c r="G10" i="1" s="1"/>
  <c r="G9" i="1"/>
  <c r="F9" i="1"/>
  <c r="G8" i="1"/>
  <c r="F8" i="1"/>
  <c r="G7" i="1"/>
  <c r="F7" i="1"/>
  <c r="F6" i="1"/>
  <c r="G6" i="1" s="1"/>
  <c r="G5" i="1"/>
  <c r="F5" i="1"/>
  <c r="G21" i="1" l="1"/>
</calcChain>
</file>

<file path=xl/sharedStrings.xml><?xml version="1.0" encoding="utf-8"?>
<sst xmlns="http://schemas.openxmlformats.org/spreadsheetml/2006/main" count="28" uniqueCount="28">
  <si>
    <t>(Dollars in Millions)</t>
  </si>
  <si>
    <t>FY 2020
Actual</t>
  </si>
  <si>
    <t>FY 2020
CARES Act
Actual</t>
  </si>
  <si>
    <t>FY 2021
Estimate</t>
  </si>
  <si>
    <t>FY 2022
Request</t>
  </si>
  <si>
    <t>Change over
FY 2021 Estimate</t>
  </si>
  <si>
    <t>Amount</t>
  </si>
  <si>
    <t>Percent</t>
  </si>
  <si>
    <t>Analysis, Modeling, and Forecasting</t>
  </si>
  <si>
    <t>EPSCoR</t>
  </si>
  <si>
    <t>Evaluation and Assessment Capability</t>
  </si>
  <si>
    <t>Growing Convergence Research</t>
  </si>
  <si>
    <t>HBCU Excellence in Research</t>
  </si>
  <si>
    <t>Major Research Instrumentation</t>
  </si>
  <si>
    <t>Mid-scale Research Infrastructure</t>
  </si>
  <si>
    <t>NSF 2026</t>
  </si>
  <si>
    <t>Planning and Policy Support</t>
  </si>
  <si>
    <t>Research Experiences for Undergraduates</t>
  </si>
  <si>
    <t>Research Investment Communications</t>
  </si>
  <si>
    <t>Research Security Strategy and Policy</t>
  </si>
  <si>
    <t>STC Class of 2021</t>
  </si>
  <si>
    <t>STC Admin</t>
  </si>
  <si>
    <t>Science &amp; Technology Policy Institute</t>
  </si>
  <si>
    <t>Total</t>
  </si>
  <si>
    <r>
      <t>IA Funding</t>
    </r>
    <r>
      <rPr>
        <vertAlign val="superscript"/>
        <sz val="10"/>
        <color theme="1"/>
        <rFont val="Arial"/>
        <family val="2"/>
      </rPr>
      <t>1</t>
    </r>
  </si>
  <si>
    <r>
      <rPr>
        <vertAlign val="superscript"/>
        <sz val="9"/>
        <color theme="1"/>
        <rFont val="Arial"/>
        <family val="2"/>
      </rPr>
      <t>1</t>
    </r>
    <r>
      <rPr>
        <sz val="9"/>
        <color theme="1"/>
        <rFont val="Arial"/>
        <family val="2"/>
      </rPr>
      <t xml:space="preserve"> In FY 2022, the Graduate Research Fellowship Program is consolidated into the Directorate for Education and Human Resources and the NSF Convergence Accelerator moves to the Directorate for Technology, Innovation, and Partnerships.  In the above, all years are shown in this new structure for comparability.  See the EHR chapter and the R&amp;RA Overview narrative for more information.</t>
    </r>
  </si>
  <si>
    <r>
      <t>Facility Operations Transition</t>
    </r>
    <r>
      <rPr>
        <vertAlign val="superscript"/>
        <sz val="10"/>
        <color theme="1"/>
        <rFont val="Arial"/>
        <family val="2"/>
      </rPr>
      <t>2</t>
    </r>
  </si>
  <si>
    <r>
      <rPr>
        <vertAlign val="superscript"/>
        <sz val="9"/>
        <color theme="1"/>
        <rFont val="Arial"/>
        <family val="2"/>
      </rPr>
      <t xml:space="preserve">2 </t>
    </r>
    <r>
      <rPr>
        <sz val="9"/>
        <color theme="1"/>
        <rFont val="Arial"/>
        <family val="2"/>
      </rPr>
      <t xml:space="preserve"> In both the FY 2020 Current Plan and FY 2021 Estimate, $10.0 million was distributed to the managing directorates.  See the Facilities Overview narrative for more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</si>
</sst>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6" x14ac:knownFonts="1">
    <font>
      <sz val="11"/>
      <color theme="1"/>
      <name val="Calibri"/>
      <family val="2"/>
      <scheme val="minor"/>
    </font>
    <font>
      <sz val="10"/>
      <color theme="1"/>
      <name val="Arial"/>
      <family val="2"/>
    </font>
    <font>
      <b/>
      <sz val="10"/>
      <color theme="1"/>
      <name val="Arial"/>
      <family val="2"/>
    </font>
    <font>
      <sz val="9"/>
      <color theme="1"/>
      <name val="Arial"/>
      <family val="2"/>
    </font>
    <font>
      <vertAlign val="superscript"/>
      <sz val="10"/>
      <color theme="1"/>
      <name val="Arial"/>
      <family val="2"/>
    </font>
    <font>
      <vertAlign val="superscript"/>
      <sz val="9"/>
      <color theme="1"/>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28">
    <xf numFmtId="0" fontId="0" fillId="0" borderId="0" xfId="0"/>
    <xf numFmtId="0" fontId="1" fillId="0" borderId="0" xfId="1" applyFont="1" applyProtection="1">
      <protection locked="0"/>
    </xf>
    <xf numFmtId="0" fontId="1" fillId="0" borderId="2" xfId="0" applyFont="1" applyBorder="1" applyProtection="1">
      <protection locked="0"/>
    </xf>
    <xf numFmtId="0" fontId="1" fillId="0" borderId="3" xfId="0" applyFont="1" applyBorder="1" applyProtection="1">
      <protection locked="0"/>
    </xf>
    <xf numFmtId="0" fontId="1" fillId="0" borderId="3" xfId="0" applyFont="1" applyBorder="1" applyAlignment="1">
      <alignment horizontal="right"/>
    </xf>
    <xf numFmtId="0" fontId="1" fillId="0" borderId="0" xfId="1" applyFont="1"/>
    <xf numFmtId="0" fontId="1" fillId="0" borderId="0" xfId="0" applyFont="1"/>
    <xf numFmtId="0" fontId="3" fillId="0" borderId="0" xfId="0" applyFont="1"/>
    <xf numFmtId="164" fontId="1" fillId="0" borderId="0" xfId="0" applyNumberFormat="1" applyFont="1" applyAlignment="1">
      <alignment horizontal="right" vertical="top"/>
    </xf>
    <xf numFmtId="0" fontId="1" fillId="0" borderId="0" xfId="0" applyFont="1" applyAlignment="1">
      <alignment horizontal="right" vertical="top"/>
    </xf>
    <xf numFmtId="166" fontId="1" fillId="0" borderId="0" xfId="0" applyNumberFormat="1" applyFont="1" applyAlignment="1" applyProtection="1">
      <alignment horizontal="right" vertical="top"/>
      <protection locked="0"/>
    </xf>
    <xf numFmtId="166" fontId="1" fillId="0" borderId="0" xfId="0" applyNumberFormat="1" applyFont="1" applyAlignment="1">
      <alignment horizontal="right" vertical="top"/>
    </xf>
    <xf numFmtId="165" fontId="1" fillId="0" borderId="0" xfId="0" applyNumberFormat="1" applyFont="1" applyAlignment="1">
      <alignment horizontal="right" vertical="top"/>
    </xf>
    <xf numFmtId="164" fontId="2" fillId="0" borderId="4" xfId="0" applyNumberFormat="1" applyFont="1" applyBorder="1" applyAlignment="1" applyProtection="1">
      <alignment horizontal="right" vertical="top"/>
      <protection locked="0"/>
    </xf>
    <xf numFmtId="164" fontId="2" fillId="0" borderId="4" xfId="0" applyNumberFormat="1" applyFont="1" applyBorder="1" applyAlignment="1">
      <alignment horizontal="right" vertical="top"/>
    </xf>
    <xf numFmtId="165" fontId="2" fillId="0" borderId="4" xfId="0" applyNumberFormat="1" applyFont="1" applyBorder="1" applyAlignment="1">
      <alignment horizontal="right" vertical="top"/>
    </xf>
    <xf numFmtId="0" fontId="1" fillId="0" borderId="0" xfId="0" applyFont="1" applyAlignment="1" applyProtection="1">
      <alignment vertical="top"/>
      <protection locked="0"/>
    </xf>
    <xf numFmtId="0" fontId="1" fillId="0" borderId="0" xfId="0" applyFont="1" applyAlignment="1" applyProtection="1">
      <alignment vertical="top" wrapText="1"/>
      <protection locked="0"/>
    </xf>
    <xf numFmtId="0" fontId="2" fillId="0" borderId="4" xfId="0" applyFont="1" applyBorder="1" applyAlignment="1" applyProtection="1">
      <alignment vertical="top"/>
      <protection locked="0"/>
    </xf>
    <xf numFmtId="0" fontId="1" fillId="0" borderId="0" xfId="1" applyFont="1" applyAlignment="1" applyProtection="1">
      <alignment vertical="center"/>
      <protection locked="0"/>
    </xf>
    <xf numFmtId="0" fontId="2" fillId="0" borderId="0" xfId="0" applyFont="1" applyAlignment="1" applyProtection="1">
      <alignment horizontal="center" vertical="center"/>
      <protection locked="0"/>
    </xf>
    <xf numFmtId="0" fontId="1" fillId="0" borderId="1" xfId="0" applyFont="1" applyBorder="1" applyAlignment="1" applyProtection="1">
      <alignment horizontal="center"/>
      <protection locked="0"/>
    </xf>
    <xf numFmtId="0" fontId="1" fillId="0" borderId="2" xfId="0" applyFont="1" applyBorder="1" applyAlignment="1">
      <alignment horizontal="right" wrapText="1"/>
    </xf>
    <xf numFmtId="0" fontId="1" fillId="0" borderId="3" xfId="0" applyFont="1" applyBorder="1" applyAlignment="1">
      <alignment horizontal="right"/>
    </xf>
    <xf numFmtId="0" fontId="1" fillId="0" borderId="2" xfId="0" applyFont="1" applyBorder="1" applyAlignment="1">
      <alignment horizontal="center" wrapText="1"/>
    </xf>
    <xf numFmtId="0" fontId="1" fillId="0" borderId="2" xfId="0" applyFont="1" applyBorder="1" applyAlignment="1">
      <alignment horizontal="center"/>
    </xf>
    <xf numFmtId="0" fontId="3" fillId="0" borderId="2" xfId="1" applyFont="1" applyBorder="1" applyAlignment="1" applyProtection="1">
      <alignment vertical="top" wrapText="1"/>
      <protection locked="0"/>
    </xf>
    <xf numFmtId="0" fontId="3" fillId="0" borderId="0" xfId="1" applyFont="1" applyAlignment="1" applyProtection="1">
      <alignment horizontal="left" vertical="top" wrapText="1"/>
      <protection locked="0"/>
    </xf>
  </cellXfs>
  <cellStyles count="2">
    <cellStyle name="Normal" xfId="0" builtinId="0"/>
    <cellStyle name="Normal 2" xfId="1" xr:uid="{0CB78890-F67F-416C-AEA0-428A87459F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A0277-AF6C-40EC-AF2C-FAA7D462D066}">
  <sheetPr>
    <pageSetUpPr fitToPage="1"/>
  </sheetPr>
  <dimension ref="A1:G28"/>
  <sheetViews>
    <sheetView showGridLines="0" tabSelected="1" zoomScale="110" zoomScaleNormal="110" workbookViewId="0">
      <selection sqref="A1:G1"/>
    </sheetView>
  </sheetViews>
  <sheetFormatPr defaultColWidth="8.81640625" defaultRowHeight="12.5" x14ac:dyDescent="0.25"/>
  <cols>
    <col min="1" max="1" width="40.6328125" style="6" customWidth="1"/>
    <col min="2" max="2" width="9.1796875" style="6" customWidth="1"/>
    <col min="3" max="3" width="11.1796875" style="6" customWidth="1"/>
    <col min="4" max="7" width="9.1796875" style="6" customWidth="1"/>
    <col min="8" max="16384" width="8.81640625" style="6"/>
  </cols>
  <sheetData>
    <row r="1" spans="1:7" ht="14.5" customHeight="1" x14ac:dyDescent="0.25">
      <c r="A1" s="20" t="s">
        <v>24</v>
      </c>
      <c r="B1" s="20"/>
      <c r="C1" s="20"/>
      <c r="D1" s="20"/>
      <c r="E1" s="20"/>
      <c r="F1" s="20"/>
      <c r="G1" s="20"/>
    </row>
    <row r="2" spans="1:7" ht="14.5" customHeight="1" thickBot="1" x14ac:dyDescent="0.3">
      <c r="A2" s="21" t="s">
        <v>0</v>
      </c>
      <c r="B2" s="21"/>
      <c r="C2" s="21"/>
      <c r="D2" s="21"/>
      <c r="E2" s="21"/>
      <c r="F2" s="21"/>
      <c r="G2" s="21"/>
    </row>
    <row r="3" spans="1:7" ht="29.5" customHeight="1" x14ac:dyDescent="0.25">
      <c r="A3" s="2"/>
      <c r="B3" s="22" t="s">
        <v>1</v>
      </c>
      <c r="C3" s="22" t="s">
        <v>2</v>
      </c>
      <c r="D3" s="22" t="s">
        <v>3</v>
      </c>
      <c r="E3" s="22" t="s">
        <v>4</v>
      </c>
      <c r="F3" s="24" t="s">
        <v>5</v>
      </c>
      <c r="G3" s="25"/>
    </row>
    <row r="4" spans="1:7" x14ac:dyDescent="0.25">
      <c r="A4" s="3"/>
      <c r="B4" s="23"/>
      <c r="C4" s="23"/>
      <c r="D4" s="23"/>
      <c r="E4" s="23"/>
      <c r="F4" s="4" t="s">
        <v>6</v>
      </c>
      <c r="G4" s="4" t="s">
        <v>7</v>
      </c>
    </row>
    <row r="5" spans="1:7" ht="14.5" customHeight="1" x14ac:dyDescent="0.25">
      <c r="A5" s="16" t="s">
        <v>8</v>
      </c>
      <c r="B5" s="8">
        <v>0</v>
      </c>
      <c r="C5" s="8">
        <v>0</v>
      </c>
      <c r="D5" s="8">
        <v>0</v>
      </c>
      <c r="E5" s="8">
        <v>3</v>
      </c>
      <c r="F5" s="8">
        <f>E5-D5</f>
        <v>3</v>
      </c>
      <c r="G5" s="9" t="str">
        <f>IF(D5=0,"N/A",F5/D5)</f>
        <v>N/A</v>
      </c>
    </row>
    <row r="6" spans="1:7" ht="14.5" customHeight="1" x14ac:dyDescent="0.25">
      <c r="A6" s="16" t="s">
        <v>9</v>
      </c>
      <c r="B6" s="10">
        <v>190.31700000000001</v>
      </c>
      <c r="C6" s="10">
        <v>1.25</v>
      </c>
      <c r="D6" s="10">
        <v>200</v>
      </c>
      <c r="E6" s="10">
        <v>239.64</v>
      </c>
      <c r="F6" s="11">
        <f t="shared" ref="F6:F21" si="0">E6-D6</f>
        <v>39.639999999999986</v>
      </c>
      <c r="G6" s="12">
        <f t="shared" ref="G6:G20" si="1">IF(D6=0,"N/A",F6/D6)</f>
        <v>0.19819999999999993</v>
      </c>
    </row>
    <row r="7" spans="1:7" ht="14.5" customHeight="1" x14ac:dyDescent="0.25">
      <c r="A7" s="16" t="s">
        <v>10</v>
      </c>
      <c r="B7" s="10">
        <v>5.2948000000000004</v>
      </c>
      <c r="C7" s="10">
        <v>0</v>
      </c>
      <c r="D7" s="10">
        <v>5</v>
      </c>
      <c r="E7" s="10">
        <v>7</v>
      </c>
      <c r="F7" s="11">
        <f t="shared" si="0"/>
        <v>2</v>
      </c>
      <c r="G7" s="12">
        <f>IF(D7=0,"N/A",F7/D7)</f>
        <v>0.4</v>
      </c>
    </row>
    <row r="8" spans="1:7" ht="14.5" customHeight="1" x14ac:dyDescent="0.25">
      <c r="A8" s="16" t="s">
        <v>26</v>
      </c>
      <c r="B8" s="10">
        <v>0</v>
      </c>
      <c r="C8" s="10">
        <v>0</v>
      </c>
      <c r="D8" s="10">
        <v>0</v>
      </c>
      <c r="E8" s="10">
        <v>12</v>
      </c>
      <c r="F8" s="11">
        <f t="shared" si="0"/>
        <v>12</v>
      </c>
      <c r="G8" s="12" t="str">
        <f t="shared" si="1"/>
        <v>N/A</v>
      </c>
    </row>
    <row r="9" spans="1:7" ht="14.5" customHeight="1" x14ac:dyDescent="0.25">
      <c r="A9" s="16" t="s">
        <v>11</v>
      </c>
      <c r="B9" s="10">
        <v>15.897</v>
      </c>
      <c r="C9" s="10">
        <v>0.3</v>
      </c>
      <c r="D9" s="10">
        <v>16</v>
      </c>
      <c r="E9" s="10">
        <v>24.17</v>
      </c>
      <c r="F9" s="11">
        <f t="shared" si="0"/>
        <v>8.1700000000000017</v>
      </c>
      <c r="G9" s="12">
        <f t="shared" si="1"/>
        <v>0.51062500000000011</v>
      </c>
    </row>
    <row r="10" spans="1:7" ht="14.5" customHeight="1" x14ac:dyDescent="0.25">
      <c r="A10" s="16" t="s">
        <v>12</v>
      </c>
      <c r="B10" s="10">
        <v>18.046600000000002</v>
      </c>
      <c r="C10" s="10">
        <v>0.4</v>
      </c>
      <c r="D10" s="10">
        <v>20</v>
      </c>
      <c r="E10" s="10">
        <v>33.96</v>
      </c>
      <c r="F10" s="11">
        <f t="shared" si="0"/>
        <v>13.96</v>
      </c>
      <c r="G10" s="12">
        <f t="shared" si="1"/>
        <v>0.69800000000000006</v>
      </c>
    </row>
    <row r="11" spans="1:7" ht="14.5" customHeight="1" x14ac:dyDescent="0.25">
      <c r="A11" s="16" t="s">
        <v>13</v>
      </c>
      <c r="B11" s="10">
        <v>74.983000000000004</v>
      </c>
      <c r="C11" s="10">
        <v>0</v>
      </c>
      <c r="D11" s="10">
        <v>75</v>
      </c>
      <c r="E11" s="10">
        <v>89.85</v>
      </c>
      <c r="F11" s="11">
        <f t="shared" si="0"/>
        <v>14.849999999999994</v>
      </c>
      <c r="G11" s="12">
        <f t="shared" si="1"/>
        <v>0.19799999999999993</v>
      </c>
    </row>
    <row r="12" spans="1:7" ht="14.5" customHeight="1" x14ac:dyDescent="0.25">
      <c r="A12" s="16" t="s">
        <v>14</v>
      </c>
      <c r="B12" s="10">
        <v>30.369759999999999</v>
      </c>
      <c r="C12" s="10">
        <v>0</v>
      </c>
      <c r="D12" s="10">
        <v>32.67</v>
      </c>
      <c r="E12" s="10">
        <v>50</v>
      </c>
      <c r="F12" s="11">
        <f t="shared" si="0"/>
        <v>17.329999999999998</v>
      </c>
      <c r="G12" s="12">
        <f t="shared" si="1"/>
        <v>0.53045607591062127</v>
      </c>
    </row>
    <row r="13" spans="1:7" ht="14.5" customHeight="1" x14ac:dyDescent="0.25">
      <c r="A13" s="16" t="s">
        <v>15</v>
      </c>
      <c r="B13" s="10">
        <v>6.4248000000000003</v>
      </c>
      <c r="C13" s="10">
        <v>0</v>
      </c>
      <c r="D13" s="10">
        <v>0</v>
      </c>
      <c r="E13" s="10">
        <v>0</v>
      </c>
      <c r="F13" s="11">
        <f t="shared" si="0"/>
        <v>0</v>
      </c>
      <c r="G13" s="12" t="str">
        <f t="shared" si="1"/>
        <v>N/A</v>
      </c>
    </row>
    <row r="14" spans="1:7" ht="14.5" customHeight="1" x14ac:dyDescent="0.25">
      <c r="A14" s="16" t="s">
        <v>16</v>
      </c>
      <c r="B14" s="10">
        <v>4.7149999999999999</v>
      </c>
      <c r="C14" s="10">
        <v>0</v>
      </c>
      <c r="D14" s="10">
        <v>2.5</v>
      </c>
      <c r="E14" s="10">
        <v>3</v>
      </c>
      <c r="F14" s="11">
        <f t="shared" si="0"/>
        <v>0.5</v>
      </c>
      <c r="G14" s="12">
        <f t="shared" si="1"/>
        <v>0.2</v>
      </c>
    </row>
    <row r="15" spans="1:7" ht="14.5" customHeight="1" x14ac:dyDescent="0.25">
      <c r="A15" s="16" t="s">
        <v>17</v>
      </c>
      <c r="B15" s="10">
        <v>3.3000000000000002E-2</v>
      </c>
      <c r="C15" s="10">
        <v>0</v>
      </c>
      <c r="D15" s="10">
        <v>0</v>
      </c>
      <c r="E15" s="10">
        <v>0</v>
      </c>
      <c r="F15" s="11">
        <f t="shared" si="0"/>
        <v>0</v>
      </c>
      <c r="G15" s="12" t="str">
        <f t="shared" si="1"/>
        <v>N/A</v>
      </c>
    </row>
    <row r="16" spans="1:7" ht="14.5" customHeight="1" x14ac:dyDescent="0.25">
      <c r="A16" s="16" t="s">
        <v>18</v>
      </c>
      <c r="B16" s="10">
        <v>1.538</v>
      </c>
      <c r="C16" s="10">
        <v>0</v>
      </c>
      <c r="D16" s="10">
        <v>3.47</v>
      </c>
      <c r="E16" s="10">
        <v>5</v>
      </c>
      <c r="F16" s="11">
        <f t="shared" si="0"/>
        <v>1.5299999999999998</v>
      </c>
      <c r="G16" s="12">
        <f t="shared" si="1"/>
        <v>0.44092219020172901</v>
      </c>
    </row>
    <row r="17" spans="1:7" ht="14.5" customHeight="1" x14ac:dyDescent="0.25">
      <c r="A17" s="16" t="s">
        <v>19</v>
      </c>
      <c r="B17" s="10">
        <v>0</v>
      </c>
      <c r="C17" s="10">
        <v>0</v>
      </c>
      <c r="D17" s="10">
        <v>0</v>
      </c>
      <c r="E17" s="10">
        <v>1</v>
      </c>
      <c r="F17" s="11">
        <f t="shared" si="0"/>
        <v>1</v>
      </c>
      <c r="G17" s="12" t="str">
        <f t="shared" si="1"/>
        <v>N/A</v>
      </c>
    </row>
    <row r="18" spans="1:7" ht="14.5" customHeight="1" x14ac:dyDescent="0.25">
      <c r="A18" s="16" t="s">
        <v>20</v>
      </c>
      <c r="B18" s="10">
        <v>0</v>
      </c>
      <c r="C18" s="10">
        <v>0</v>
      </c>
      <c r="D18" s="10">
        <v>25</v>
      </c>
      <c r="E18" s="10">
        <v>30</v>
      </c>
      <c r="F18" s="11">
        <f t="shared" si="0"/>
        <v>5</v>
      </c>
      <c r="G18" s="12">
        <f t="shared" si="1"/>
        <v>0.2</v>
      </c>
    </row>
    <row r="19" spans="1:7" ht="14.5" customHeight="1" x14ac:dyDescent="0.25">
      <c r="A19" s="16" t="s">
        <v>21</v>
      </c>
      <c r="B19" s="10">
        <v>0.60699999999999998</v>
      </c>
      <c r="C19" s="10">
        <v>0</v>
      </c>
      <c r="D19" s="10">
        <v>0.5</v>
      </c>
      <c r="E19" s="10">
        <v>0.6</v>
      </c>
      <c r="F19" s="11">
        <f t="shared" si="0"/>
        <v>9.9999999999999978E-2</v>
      </c>
      <c r="G19" s="12">
        <f t="shared" si="1"/>
        <v>0.19999999999999996</v>
      </c>
    </row>
    <row r="20" spans="1:7" ht="14.5" customHeight="1" x14ac:dyDescent="0.25">
      <c r="A20" s="17" t="s">
        <v>22</v>
      </c>
      <c r="B20" s="10">
        <v>4.74</v>
      </c>
      <c r="C20" s="10">
        <v>0</v>
      </c>
      <c r="D20" s="10">
        <v>4.74</v>
      </c>
      <c r="E20" s="10">
        <v>5.68</v>
      </c>
      <c r="F20" s="11">
        <f t="shared" si="0"/>
        <v>0.9399999999999995</v>
      </c>
      <c r="G20" s="12">
        <f t="shared" si="1"/>
        <v>0.19831223628691971</v>
      </c>
    </row>
    <row r="21" spans="1:7" ht="14.5" customHeight="1" thickBot="1" x14ac:dyDescent="0.3">
      <c r="A21" s="18" t="s">
        <v>23</v>
      </c>
      <c r="B21" s="13">
        <f>SUM(B5:B20)</f>
        <v>352.96596000000005</v>
      </c>
      <c r="C21" s="13">
        <f t="shared" ref="C21:E21" si="2">SUM(C5:C20)</f>
        <v>1.9500000000000002</v>
      </c>
      <c r="D21" s="13">
        <f t="shared" si="2"/>
        <v>384.88000000000005</v>
      </c>
      <c r="E21" s="13">
        <f t="shared" si="2"/>
        <v>504.90000000000003</v>
      </c>
      <c r="F21" s="14">
        <f t="shared" si="0"/>
        <v>120.01999999999998</v>
      </c>
      <c r="G21" s="15">
        <f>IF(D21=0,"N/A",F21/D21)</f>
        <v>0.31183745583038858</v>
      </c>
    </row>
    <row r="22" spans="1:7" s="7" customFormat="1" ht="40" customHeight="1" x14ac:dyDescent="0.25">
      <c r="A22" s="26" t="s">
        <v>25</v>
      </c>
      <c r="B22" s="26"/>
      <c r="C22" s="26"/>
      <c r="D22" s="26"/>
      <c r="E22" s="26"/>
      <c r="F22" s="26"/>
      <c r="G22" s="26"/>
    </row>
    <row r="23" spans="1:7" s="7" customFormat="1" ht="27" customHeight="1" x14ac:dyDescent="0.25">
      <c r="A23" s="27" t="s">
        <v>27</v>
      </c>
      <c r="B23" s="27"/>
      <c r="C23" s="27"/>
      <c r="D23" s="27"/>
      <c r="E23" s="27"/>
      <c r="F23" s="27"/>
      <c r="G23" s="27"/>
    </row>
    <row r="24" spans="1:7" x14ac:dyDescent="0.25">
      <c r="A24" s="19"/>
      <c r="B24" s="19"/>
      <c r="C24" s="19"/>
      <c r="D24" s="19"/>
      <c r="E24" s="19"/>
      <c r="F24" s="19"/>
      <c r="G24" s="19"/>
    </row>
    <row r="28" spans="1:7" x14ac:dyDescent="0.25">
      <c r="A28" s="1"/>
      <c r="B28" s="5"/>
      <c r="C28" s="5"/>
      <c r="D28" s="5"/>
      <c r="E28" s="5"/>
      <c r="F28" s="5"/>
      <c r="G28" s="5"/>
    </row>
  </sheetData>
  <mergeCells count="10">
    <mergeCell ref="A24:G24"/>
    <mergeCell ref="A1:G1"/>
    <mergeCell ref="A2:G2"/>
    <mergeCell ref="B3:B4"/>
    <mergeCell ref="D3:D4"/>
    <mergeCell ref="E3:E4"/>
    <mergeCell ref="F3:G3"/>
    <mergeCell ref="C3:C4"/>
    <mergeCell ref="A22:G22"/>
    <mergeCell ref="A23:G23"/>
  </mergeCells>
  <pageMargins left="0.7" right="0.7" top="0.75" bottom="0.75" header="0.3" footer="0.3"/>
  <pageSetup scale="94" orientation="portrait" horizontalDpi="1200" verticalDpi="1200" r:id="rId1"/>
  <ignoredErrors>
    <ignoredError sqref="B21:E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IA Funding</vt:lpstr>
      <vt:lpstr>'IA Funding'!Print_Area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Thomas J</dc:creator>
  <cp:lastModifiedBy>Oxenrider, Clinton J.</cp:lastModifiedBy>
  <cp:lastPrinted>2021-05-24T15:44:54Z</cp:lastPrinted>
  <dcterms:created xsi:type="dcterms:W3CDTF">2021-03-29T20:51:38Z</dcterms:created>
  <dcterms:modified xsi:type="dcterms:W3CDTF">2021-05-25T18:08:09Z</dcterms:modified>
</cp:coreProperties>
</file>