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309516E7-9A7B-448C-9D77-A91D380441CB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MPS Centers" sheetId="5" r:id="rId1"/>
  </sheets>
  <definedNames>
    <definedName name="_xlnm.Print_Area" localSheetId="0">'MPS Centers'!$A$1:$F$14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5" l="1"/>
  <c r="C13" i="5"/>
  <c r="B13" i="5"/>
  <c r="E12" i="5"/>
  <c r="F12" i="5" s="1"/>
  <c r="E11" i="5"/>
  <c r="F11" i="5" s="1"/>
  <c r="E10" i="5"/>
  <c r="F10" i="5" s="1"/>
  <c r="F9" i="5"/>
  <c r="E9" i="5"/>
  <c r="F8" i="5"/>
  <c r="E8" i="5"/>
  <c r="E7" i="5"/>
  <c r="F7" i="5" s="1"/>
  <c r="E6" i="5"/>
  <c r="F6" i="5" s="1"/>
  <c r="F5" i="5"/>
  <c r="E5" i="5"/>
  <c r="E13" i="5" s="1"/>
  <c r="F13" i="5" l="1"/>
</calcChain>
</file>

<file path=xl/sharedStrings.xml><?xml version="1.0" encoding="utf-8"?>
<sst xmlns="http://schemas.openxmlformats.org/spreadsheetml/2006/main" count="19" uniqueCount="19">
  <si>
    <t>(Dollars in Millions)</t>
  </si>
  <si>
    <t>Amount</t>
  </si>
  <si>
    <t>Percent</t>
  </si>
  <si>
    <t>Total</t>
  </si>
  <si>
    <t>FY 2021
Estimate</t>
  </si>
  <si>
    <t>FY 2020
Actual</t>
  </si>
  <si>
    <t>FY 2022
Request</t>
  </si>
  <si>
    <t>Artificial Intelligence Research Institutes</t>
  </si>
  <si>
    <t>Change over
FY 2021 Estimate</t>
  </si>
  <si>
    <t>Centers for Chemical Innovation (CHE)</t>
  </si>
  <si>
    <t>Materials Centers (DMR)</t>
  </si>
  <si>
    <t>Spectrum Innovation Initiative Center (OMA)</t>
  </si>
  <si>
    <t>STC: Center for Integrated Materials (DMR)</t>
  </si>
  <si>
    <t>STC: STC on Real-Time Functional Imaging (DMR)</t>
  </si>
  <si>
    <t>STC: Center for Bright Beams (PHY)</t>
  </si>
  <si>
    <t>MPS Funding for Centers Programs</t>
  </si>
  <si>
    <r>
      <t>Quantum Leap Challenge Institutes (OMA)</t>
    </r>
    <r>
      <rPr>
        <vertAlign val="superscript"/>
        <sz val="10"/>
        <color theme="1"/>
        <rFont val="Arial"/>
        <family val="2"/>
      </rPr>
      <t>1</t>
    </r>
  </si>
  <si>
    <t xml:space="preserve"> 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</si>
  <si>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Since FY 2020, Quantum Leap Challenge Institutes (QLCI) funding has been a vital part of NSF's overall $50 million investment in multidisciplinary centers for quantum research and education.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</si>
</sst>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1" fillId="0" borderId="0" xfId="0" applyFont="1" applyAlignment="1" applyProtection="1">
      <alignment vertical="top"/>
      <protection locked="0"/>
    </xf>
    <xf numFmtId="166" fontId="1" fillId="0" borderId="0" xfId="0" applyNumberFormat="1" applyFont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166" fontId="1" fillId="0" borderId="0" xfId="0" applyNumberFormat="1" applyFont="1" applyBorder="1" applyAlignment="1" applyProtection="1">
      <alignment horizontal="right" vertical="top"/>
      <protection locked="0"/>
    </xf>
    <xf numFmtId="166" fontId="1" fillId="0" borderId="0" xfId="0" applyNumberFormat="1" applyFont="1" applyBorder="1" applyAlignment="1" applyProtection="1">
      <alignment horizontal="right" vertical="top"/>
    </xf>
    <xf numFmtId="165" fontId="1" fillId="0" borderId="0" xfId="0" applyNumberFormat="1" applyFont="1" applyBorder="1" applyAlignment="1" applyProtection="1">
      <alignment horizontal="right" vertical="top"/>
    </xf>
    <xf numFmtId="0" fontId="1" fillId="0" borderId="0" xfId="0" applyFont="1" applyFill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164" fontId="2" fillId="0" borderId="4" xfId="0" applyNumberFormat="1" applyFont="1" applyBorder="1" applyAlignment="1" applyProtection="1">
      <alignment horizontal="right" vertical="top"/>
    </xf>
    <xf numFmtId="165" fontId="2" fillId="0" borderId="4" xfId="0" applyNumberFormat="1" applyFont="1" applyBorder="1" applyAlignment="1" applyProtection="1">
      <alignment horizontal="right" vertical="top"/>
    </xf>
    <xf numFmtId="164" fontId="1" fillId="0" borderId="0" xfId="0" applyNumberFormat="1" applyFont="1" applyAlignment="1" applyProtection="1">
      <alignment horizontal="right" vertical="top"/>
      <protection locked="0"/>
    </xf>
    <xf numFmtId="164" fontId="1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right" wrapText="1"/>
    </xf>
    <xf numFmtId="0" fontId="1" fillId="0" borderId="3" xfId="0" applyFont="1" applyFill="1" applyBorder="1" applyAlignment="1" applyProtection="1">
      <alignment horizontal="right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9D9F-0B8D-4850-BA8D-E5EDBCE39D22}">
  <dimension ref="A1:H15"/>
  <sheetViews>
    <sheetView showGridLines="0" tabSelected="1" zoomScaleNormal="80" workbookViewId="0">
      <selection sqref="A1:F1"/>
    </sheetView>
  </sheetViews>
  <sheetFormatPr defaultColWidth="8.81640625" defaultRowHeight="13.5" customHeight="1" x14ac:dyDescent="0.25"/>
  <cols>
    <col min="1" max="1" width="42.6328125" style="1" customWidth="1"/>
    <col min="2" max="16384" width="8.81640625" style="1"/>
  </cols>
  <sheetData>
    <row r="1" spans="1:8" s="5" customFormat="1" ht="14.5" customHeight="1" x14ac:dyDescent="0.25">
      <c r="A1" s="23" t="s">
        <v>15</v>
      </c>
      <c r="B1" s="23"/>
      <c r="C1" s="23"/>
      <c r="D1" s="23"/>
      <c r="E1" s="23"/>
      <c r="F1" s="23"/>
    </row>
    <row r="2" spans="1:8" s="5" customFormat="1" ht="14.5" customHeight="1" thickBot="1" x14ac:dyDescent="0.3">
      <c r="A2" s="24" t="s">
        <v>0</v>
      </c>
      <c r="B2" s="24"/>
      <c r="C2" s="24"/>
      <c r="D2" s="24"/>
      <c r="E2" s="24"/>
      <c r="F2" s="24"/>
    </row>
    <row r="3" spans="1:8" ht="27" customHeight="1" x14ac:dyDescent="0.25">
      <c r="A3" s="2"/>
      <c r="B3" s="25" t="s">
        <v>5</v>
      </c>
      <c r="C3" s="27" t="s">
        <v>4</v>
      </c>
      <c r="D3" s="29" t="s">
        <v>6</v>
      </c>
      <c r="E3" s="30" t="s">
        <v>8</v>
      </c>
      <c r="F3" s="31"/>
    </row>
    <row r="4" spans="1:8" ht="12.5" customHeight="1" x14ac:dyDescent="0.25">
      <c r="A4" s="3"/>
      <c r="B4" s="26"/>
      <c r="C4" s="28"/>
      <c r="D4" s="26"/>
      <c r="E4" s="4" t="s">
        <v>1</v>
      </c>
      <c r="F4" s="4" t="s">
        <v>2</v>
      </c>
    </row>
    <row r="5" spans="1:8" s="5" customFormat="1" ht="14.5" customHeight="1" x14ac:dyDescent="0.25">
      <c r="A5" s="5" t="s">
        <v>7</v>
      </c>
      <c r="B5" s="19">
        <v>11.2</v>
      </c>
      <c r="C5" s="19">
        <v>2.7</v>
      </c>
      <c r="D5" s="19">
        <v>6</v>
      </c>
      <c r="E5" s="20">
        <f t="shared" ref="E5:E12" si="0">D5-C5</f>
        <v>3.3</v>
      </c>
      <c r="F5" s="8">
        <f t="shared" ref="F5:F12" si="1">IF(C5=0,"N/A",E5/C5)</f>
        <v>1.2222222222222221</v>
      </c>
    </row>
    <row r="6" spans="1:8" s="5" customFormat="1" ht="14.5" customHeight="1" x14ac:dyDescent="0.25">
      <c r="A6" s="5" t="s">
        <v>9</v>
      </c>
      <c r="B6" s="6">
        <v>23.66</v>
      </c>
      <c r="C6" s="6">
        <v>24</v>
      </c>
      <c r="D6" s="6">
        <v>27.7</v>
      </c>
      <c r="E6" s="7">
        <f>D6-C6</f>
        <v>3.6999999999999993</v>
      </c>
      <c r="F6" s="8">
        <f t="shared" si="1"/>
        <v>0.15416666666666665</v>
      </c>
    </row>
    <row r="7" spans="1:8" s="5" customFormat="1" ht="14.5" customHeight="1" x14ac:dyDescent="0.25">
      <c r="A7" s="5" t="s">
        <v>10</v>
      </c>
      <c r="B7" s="6">
        <v>55.5</v>
      </c>
      <c r="C7" s="6">
        <v>53.48</v>
      </c>
      <c r="D7" s="6">
        <v>56.8</v>
      </c>
      <c r="E7" s="7">
        <f t="shared" si="0"/>
        <v>3.3200000000000003</v>
      </c>
      <c r="F7" s="8">
        <f t="shared" si="1"/>
        <v>6.2079281974569939E-2</v>
      </c>
    </row>
    <row r="8" spans="1:8" s="5" customFormat="1" ht="15" customHeight="1" x14ac:dyDescent="0.25">
      <c r="A8" s="9" t="s">
        <v>16</v>
      </c>
      <c r="B8" s="6">
        <v>23.1</v>
      </c>
      <c r="C8" s="6">
        <v>50</v>
      </c>
      <c r="D8" s="6">
        <v>36</v>
      </c>
      <c r="E8" s="7">
        <f t="shared" si="0"/>
        <v>-14</v>
      </c>
      <c r="F8" s="8">
        <f t="shared" si="1"/>
        <v>-0.28000000000000003</v>
      </c>
    </row>
    <row r="9" spans="1:8" s="5" customFormat="1" ht="14.5" customHeight="1" x14ac:dyDescent="0.25">
      <c r="A9" s="10" t="s">
        <v>12</v>
      </c>
      <c r="B9" s="6">
        <v>5</v>
      </c>
      <c r="C9" s="6">
        <v>4.1500000000000004</v>
      </c>
      <c r="D9" s="6">
        <v>3.73</v>
      </c>
      <c r="E9" s="7">
        <f t="shared" si="0"/>
        <v>-0.42000000000000037</v>
      </c>
      <c r="F9" s="8">
        <f t="shared" si="1"/>
        <v>-0.10120481927710852</v>
      </c>
    </row>
    <row r="10" spans="1:8" s="5" customFormat="1" ht="14.5" customHeight="1" x14ac:dyDescent="0.25">
      <c r="A10" s="10" t="s">
        <v>13</v>
      </c>
      <c r="B10" s="6">
        <v>5.01</v>
      </c>
      <c r="C10" s="6">
        <v>5</v>
      </c>
      <c r="D10" s="6">
        <v>5</v>
      </c>
      <c r="E10" s="7">
        <f t="shared" si="0"/>
        <v>0</v>
      </c>
      <c r="F10" s="8">
        <f t="shared" si="1"/>
        <v>0</v>
      </c>
    </row>
    <row r="11" spans="1:8" s="5" customFormat="1" ht="14.5" customHeight="1" x14ac:dyDescent="0.25">
      <c r="A11" s="10" t="s">
        <v>14</v>
      </c>
      <c r="B11" s="11">
        <v>4.66</v>
      </c>
      <c r="C11" s="11">
        <v>5</v>
      </c>
      <c r="D11" s="11">
        <v>5</v>
      </c>
      <c r="E11" s="12">
        <f t="shared" si="0"/>
        <v>0</v>
      </c>
      <c r="F11" s="13">
        <f t="shared" si="1"/>
        <v>0</v>
      </c>
      <c r="G11" s="14"/>
      <c r="H11" s="14"/>
    </row>
    <row r="12" spans="1:8" s="5" customFormat="1" ht="14.5" customHeight="1" x14ac:dyDescent="0.25">
      <c r="A12" s="10" t="s">
        <v>11</v>
      </c>
      <c r="B12" s="11">
        <v>4.62</v>
      </c>
      <c r="C12" s="11">
        <v>5</v>
      </c>
      <c r="D12" s="11">
        <v>5</v>
      </c>
      <c r="E12" s="12">
        <f t="shared" si="0"/>
        <v>0</v>
      </c>
      <c r="F12" s="13">
        <f t="shared" si="1"/>
        <v>0</v>
      </c>
      <c r="G12" s="14" t="s">
        <v>17</v>
      </c>
      <c r="H12" s="14"/>
    </row>
    <row r="13" spans="1:8" s="5" customFormat="1" ht="14.5" customHeight="1" thickBot="1" x14ac:dyDescent="0.3">
      <c r="A13" s="15" t="s">
        <v>3</v>
      </c>
      <c r="B13" s="16">
        <f>SUM(B5:B12)</f>
        <v>132.75000000000003</v>
      </c>
      <c r="C13" s="16">
        <f t="shared" ref="C13:D13" si="2">SUM(C5:C12)</f>
        <v>149.33000000000001</v>
      </c>
      <c r="D13" s="16">
        <f t="shared" si="2"/>
        <v>145.22999999999999</v>
      </c>
      <c r="E13" s="17">
        <f>SUM(E5:E12)</f>
        <v>-4.0999999999999996</v>
      </c>
      <c r="F13" s="18">
        <f>IF(C13=0,"N/A",E13/C13)</f>
        <v>-2.7455969999330337E-2</v>
      </c>
      <c r="G13" s="14"/>
      <c r="H13" s="14"/>
    </row>
    <row r="14" spans="1:8" s="5" customFormat="1" ht="27" customHeight="1" x14ac:dyDescent="0.25">
      <c r="A14" s="21" t="s">
        <v>18</v>
      </c>
      <c r="B14" s="21"/>
      <c r="C14" s="21"/>
      <c r="D14" s="21"/>
      <c r="E14" s="21"/>
      <c r="F14" s="21"/>
    </row>
    <row r="15" spans="1:8" ht="13.5" customHeight="1" x14ac:dyDescent="0.25">
      <c r="A15" s="22"/>
      <c r="B15" s="22"/>
      <c r="C15" s="22"/>
      <c r="D15" s="22"/>
      <c r="E15" s="22"/>
      <c r="F15" s="22"/>
    </row>
  </sheetData>
  <mergeCells count="8">
    <mergeCell ref="A14:F14"/>
    <mergeCell ref="A15:F15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horizontalDpi="1200" verticalDpi="1200" r:id="rId1"/>
  <ignoredErrors>
    <ignoredError sqref="B13:D1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WNNNYYRNKDVH-1321847565-2769</_dlc_DocId>
    <_dlc_DocIdUrl xmlns="7c075b91-a788-4f5b-9c4e-5392c92c7fe8">
      <Url>https://collaboration.inside.nsf.gov/bfa/Budget/BDPlanning/BPLG/_layouts/15/DocIdRedir.aspx?ID=WNNNYYRNKDVH-1321847565-2769</Url>
      <Description>WNNNYYRNKDVH-1321847565-2769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7c075b91-a788-4f5b-9c4e-5392c92c7fe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257d72b-1bc7-45e7-84d8-ca60afca657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MPS Centers</vt:lpstr>
      <vt:lpstr>'MPS Centers'!Print_Area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Oxenrider, Clinton J.</cp:lastModifiedBy>
  <cp:lastPrinted>2021-05-24T15:14:13Z</cp:lastPrinted>
  <dcterms:created xsi:type="dcterms:W3CDTF">2018-11-16T16:51:05Z</dcterms:created>
  <dcterms:modified xsi:type="dcterms:W3CDTF">2021-05-25T18:09:33Z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a0cca3d2-b0c0-4fa3-a37a-e789f93ff6de</vt:lpwstr>
  </property>
</Properties>
</file>