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5023F672-54E7-4AB3-8358-2F1063CB0147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OMA Funding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9" l="1"/>
  <c r="F12" i="19" s="1"/>
  <c r="E11" i="19"/>
  <c r="F11" i="19" s="1"/>
  <c r="E10" i="19"/>
  <c r="F10" i="19" s="1"/>
  <c r="F9" i="19"/>
  <c r="E9" i="19"/>
  <c r="E8" i="19"/>
  <c r="F8" i="19" s="1"/>
  <c r="D8" i="19"/>
  <c r="C8" i="19"/>
  <c r="B8" i="19"/>
  <c r="F7" i="19"/>
  <c r="E7" i="19"/>
  <c r="F6" i="19"/>
  <c r="E6" i="19"/>
  <c r="F5" i="19"/>
  <c r="E5" i="19"/>
</calcChain>
</file>

<file path=xl/sharedStrings.xml><?xml version="1.0" encoding="utf-8"?>
<sst xmlns="http://schemas.openxmlformats.org/spreadsheetml/2006/main" count="17" uniqueCount="17">
  <si>
    <t>(Dollars in Millions)</t>
  </si>
  <si>
    <t>Amount</t>
  </si>
  <si>
    <t>Percent</t>
  </si>
  <si>
    <t>Total</t>
  </si>
  <si>
    <t>Research</t>
  </si>
  <si>
    <t>Education</t>
  </si>
  <si>
    <t>Infrastructure</t>
  </si>
  <si>
    <t>CAREER</t>
  </si>
  <si>
    <t>Centers Funding (total)</t>
  </si>
  <si>
    <t>FY 2021
Estimate</t>
  </si>
  <si>
    <t>FY 2020
Actual</t>
  </si>
  <si>
    <t>FY 2022
Request</t>
  </si>
  <si>
    <t>Change over
FY 2021 Estimate</t>
  </si>
  <si>
    <t>OMA Funding</t>
  </si>
  <si>
    <r>
      <t>Quantum Leap Challenge Institutes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</si>
  <si>
    <t xml:space="preserve">Spectrum Innovation Initiative Center 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</si>
  <si>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2021 and FY 2022 include other QIS-related center and institutes, that combined with QLCIs, total $50M.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</si>
</sst>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 indent="1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2" fillId="0" borderId="1" xfId="0" applyFont="1" applyBorder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Border="1" applyAlignment="1" applyProtection="1">
      <alignment horizontal="right" vertical="top"/>
    </xf>
    <xf numFmtId="0" fontId="1" fillId="0" borderId="0" xfId="0" applyFont="1" applyAlignment="1" applyProtection="1">
      <alignment horizontal="left" vertical="top" inden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64E01-975C-4A61-9042-34335BA9CC5F}">
  <dimension ref="A1:F16"/>
  <sheetViews>
    <sheetView showGridLines="0" tabSelected="1" zoomScale="92" zoomScaleNormal="80" workbookViewId="0">
      <selection sqref="A1:F1"/>
    </sheetView>
  </sheetViews>
  <sheetFormatPr defaultColWidth="8.81640625" defaultRowHeight="12.5" x14ac:dyDescent="0.25"/>
  <cols>
    <col min="1" max="1" width="33.1796875" style="3" customWidth="1"/>
    <col min="2" max="6" width="9.81640625" style="3" customWidth="1"/>
    <col min="7" max="16384" width="8.81640625" style="3"/>
  </cols>
  <sheetData>
    <row r="1" spans="1:6" s="11" customFormat="1" ht="14.5" customHeight="1" x14ac:dyDescent="0.25">
      <c r="A1" s="26" t="s">
        <v>13</v>
      </c>
      <c r="B1" s="26"/>
      <c r="C1" s="26"/>
      <c r="D1" s="26"/>
      <c r="E1" s="26"/>
      <c r="F1" s="26"/>
    </row>
    <row r="2" spans="1:6" s="9" customFormat="1" ht="14.5" customHeight="1" thickBot="1" x14ac:dyDescent="0.3">
      <c r="A2" s="27" t="s">
        <v>0</v>
      </c>
      <c r="B2" s="27"/>
      <c r="C2" s="27"/>
      <c r="D2" s="27"/>
      <c r="E2" s="27"/>
      <c r="F2" s="27"/>
    </row>
    <row r="3" spans="1:6" ht="27" customHeight="1" x14ac:dyDescent="0.25">
      <c r="A3" s="5"/>
      <c r="B3" s="28" t="s">
        <v>10</v>
      </c>
      <c r="C3" s="30" t="s">
        <v>9</v>
      </c>
      <c r="D3" s="32" t="s">
        <v>11</v>
      </c>
      <c r="E3" s="33" t="s">
        <v>12</v>
      </c>
      <c r="F3" s="34"/>
    </row>
    <row r="4" spans="1:6" ht="12.5" customHeight="1" x14ac:dyDescent="0.25">
      <c r="A4" s="2"/>
      <c r="B4" s="29"/>
      <c r="C4" s="31"/>
      <c r="D4" s="29"/>
      <c r="E4" s="1" t="s">
        <v>1</v>
      </c>
      <c r="F4" s="1" t="s">
        <v>2</v>
      </c>
    </row>
    <row r="5" spans="1:6" s="9" customFormat="1" ht="14.5" customHeight="1" x14ac:dyDescent="0.25">
      <c r="A5" s="12" t="s">
        <v>3</v>
      </c>
      <c r="B5" s="13">
        <v>112.01</v>
      </c>
      <c r="C5" s="13">
        <v>166.5</v>
      </c>
      <c r="D5" s="13">
        <v>186.57</v>
      </c>
      <c r="E5" s="14">
        <f>D5-C5</f>
        <v>20.069999999999993</v>
      </c>
      <c r="F5" s="15">
        <f>IF(C5=0,"N/A",E5/C5)</f>
        <v>0.1205405405405405</v>
      </c>
    </row>
    <row r="6" spans="1:6" s="9" customFormat="1" ht="14.5" customHeight="1" x14ac:dyDescent="0.25">
      <c r="A6" s="11" t="s">
        <v>4</v>
      </c>
      <c r="B6" s="16">
        <v>0</v>
      </c>
      <c r="C6" s="16">
        <v>0</v>
      </c>
      <c r="D6" s="16">
        <v>0</v>
      </c>
      <c r="E6" s="17">
        <f t="shared" ref="E6:E12" si="0">D6-C6</f>
        <v>0</v>
      </c>
      <c r="F6" s="18" t="str">
        <f t="shared" ref="F6:F12" si="1">IF(C6=0,"N/A",E6/C6)</f>
        <v>N/A</v>
      </c>
    </row>
    <row r="7" spans="1:6" s="9" customFormat="1" ht="14.5" customHeight="1" x14ac:dyDescent="0.25">
      <c r="A7" s="9" t="s">
        <v>7</v>
      </c>
      <c r="B7" s="6"/>
      <c r="C7" s="6"/>
      <c r="D7" s="6"/>
      <c r="E7" s="7">
        <f t="shared" si="0"/>
        <v>0</v>
      </c>
      <c r="F7" s="8" t="str">
        <f t="shared" si="1"/>
        <v>N/A</v>
      </c>
    </row>
    <row r="8" spans="1:6" s="9" customFormat="1" ht="14.5" customHeight="1" x14ac:dyDescent="0.25">
      <c r="A8" s="9" t="s">
        <v>8</v>
      </c>
      <c r="B8" s="6">
        <f>SUM(B9:B10)</f>
        <v>27.720000000000002</v>
      </c>
      <c r="C8" s="6">
        <f>SUM(C9:C10)</f>
        <v>55</v>
      </c>
      <c r="D8" s="6">
        <f>SUM(D9:D10)</f>
        <v>41</v>
      </c>
      <c r="E8" s="7">
        <f t="shared" si="0"/>
        <v>-14</v>
      </c>
      <c r="F8" s="8">
        <f t="shared" si="1"/>
        <v>-0.25454545454545452</v>
      </c>
    </row>
    <row r="9" spans="1:6" s="9" customFormat="1" ht="15" customHeight="1" x14ac:dyDescent="0.25">
      <c r="A9" s="10" t="s">
        <v>14</v>
      </c>
      <c r="B9" s="6">
        <v>23.1</v>
      </c>
      <c r="C9" s="6">
        <v>50</v>
      </c>
      <c r="D9" s="6">
        <v>36</v>
      </c>
      <c r="E9" s="7">
        <f t="shared" si="0"/>
        <v>-14</v>
      </c>
      <c r="F9" s="8">
        <f t="shared" si="1"/>
        <v>-0.28000000000000003</v>
      </c>
    </row>
    <row r="10" spans="1:6" s="9" customFormat="1" ht="14.5" customHeight="1" x14ac:dyDescent="0.25">
      <c r="A10" s="23" t="s">
        <v>15</v>
      </c>
      <c r="B10" s="6">
        <v>4.62</v>
      </c>
      <c r="C10" s="6">
        <v>5</v>
      </c>
      <c r="D10" s="6">
        <v>5</v>
      </c>
      <c r="E10" s="7">
        <f t="shared" si="0"/>
        <v>0</v>
      </c>
      <c r="F10" s="8">
        <f t="shared" si="1"/>
        <v>0</v>
      </c>
    </row>
    <row r="11" spans="1:6" s="9" customFormat="1" ht="14.5" customHeight="1" x14ac:dyDescent="0.25">
      <c r="A11" s="11" t="s">
        <v>5</v>
      </c>
      <c r="B11" s="16">
        <v>0</v>
      </c>
      <c r="C11" s="16">
        <v>10</v>
      </c>
      <c r="D11" s="16">
        <v>10</v>
      </c>
      <c r="E11" s="17">
        <f t="shared" si="0"/>
        <v>0</v>
      </c>
      <c r="F11" s="18">
        <f t="shared" si="1"/>
        <v>0</v>
      </c>
    </row>
    <row r="12" spans="1:6" s="9" customFormat="1" ht="14.5" customHeight="1" thickBot="1" x14ac:dyDescent="0.3">
      <c r="A12" s="19" t="s">
        <v>6</v>
      </c>
      <c r="B12" s="20">
        <v>4.6500000000000004</v>
      </c>
      <c r="C12" s="20">
        <v>20</v>
      </c>
      <c r="D12" s="20">
        <v>10</v>
      </c>
      <c r="E12" s="21">
        <f t="shared" si="0"/>
        <v>-10</v>
      </c>
      <c r="F12" s="22">
        <f t="shared" si="1"/>
        <v>-0.5</v>
      </c>
    </row>
    <row r="13" spans="1:6" s="9" customFormat="1" ht="14.5" customHeight="1" x14ac:dyDescent="0.25">
      <c r="A13" s="24" t="s">
        <v>16</v>
      </c>
      <c r="B13" s="24"/>
      <c r="C13" s="24"/>
      <c r="D13" s="24"/>
      <c r="E13" s="24"/>
      <c r="F13" s="24"/>
    </row>
    <row r="14" spans="1:6" ht="13.5" customHeight="1" x14ac:dyDescent="0.25">
      <c r="A14" s="25"/>
      <c r="B14" s="25"/>
      <c r="C14" s="25"/>
      <c r="D14" s="25"/>
      <c r="E14" s="25"/>
      <c r="F14" s="25"/>
    </row>
    <row r="15" spans="1:6" ht="13.5" customHeight="1" x14ac:dyDescent="0.25">
      <c r="A15" s="25"/>
      <c r="B15" s="25"/>
      <c r="C15" s="25"/>
      <c r="D15" s="25"/>
      <c r="E15" s="25"/>
      <c r="F15" s="25"/>
    </row>
    <row r="16" spans="1:6" ht="13.5" customHeight="1" x14ac:dyDescent="0.25">
      <c r="A16" s="4"/>
      <c r="B16" s="4"/>
      <c r="C16" s="4"/>
      <c r="D16" s="4"/>
      <c r="E16" s="4"/>
      <c r="F16" s="4"/>
    </row>
  </sheetData>
  <mergeCells count="9">
    <mergeCell ref="A13:F13"/>
    <mergeCell ref="A14:F14"/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8:D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WNNNYYRNKDVH-1321847565-2769</_dlc_DocId>
    <_dlc_DocIdUrl xmlns="7c075b91-a788-4f5b-9c4e-5392c92c7fe8">
      <Url>https://collaboration.inside.nsf.gov/bfa/Budget/BDPlanning/BPLG/_layouts/15/DocIdRedir.aspx?ID=WNNNYYRNKDVH-1321847565-2769</Url>
      <Description>WNNNYYRNKDVH-1321847565-2769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2BE80-0922-4612-BB33-56C8D97A4CC8}">
  <ds:schemaRefs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257d72b-1bc7-45e7-84d8-ca60afca657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OMA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cp:lastPrinted>2021-05-24T15:24:52Z</cp:lastPrinted>
  <dcterms:created xsi:type="dcterms:W3CDTF">2018-11-16T16:51:05Z</dcterms:created>
  <dcterms:modified xsi:type="dcterms:W3CDTF">2021-05-25T18:13:24Z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a0cca3d2-b0c0-4fa3-a37a-e789f93ff6de</vt:lpwstr>
  </property>
</Properties>
</file>