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ED020C72-F2A9-49ED-A00D-B40EC14AE1E7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TI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G9" i="1" s="1"/>
  <c r="D9" i="1"/>
  <c r="C9" i="1"/>
  <c r="B9" i="1"/>
  <c r="F8" i="1"/>
  <c r="G8" i="1" s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<sst xmlns="http://schemas.openxmlformats.org/spreadsheetml/2006/main" count="15" uniqueCount="15">
  <si>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</si>
  <si>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</si>
  <si>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</si>
  <si>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</si>
  <si>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FY 2021
Estimate</t>
  </si>
  <si>
    <t>FY 2020
Actual</t>
  </si>
  <si>
    <t>FY 2022
Request</t>
  </si>
  <si>
    <t>Change over
FY 2021 Estimate</t>
  </si>
  <si>
    <t>FY 2020
CARES Act
Actual</t>
  </si>
  <si>
    <t>Partnerships Office (PO)</t>
  </si>
  <si>
    <t>Innovation Ecosystems (IE)</t>
  </si>
  <si>
    <t>Technology Frontiers (TF)</t>
  </si>
  <si>
    <t>Translational Impact (TI)</t>
  </si>
  <si>
    <r>
      <t>TIP Funding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</si>
  <si>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2020 and FY 2021 funding is adjusted for comparability to reflect the movement of activities to TIP in 
FY 2022.  See the R&amp;RA Overview for more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</si>
</sst>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164" fontId="0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 applyFont="1" applyAlignment="1" applyProtection="1">
      <alignment horizontal="right" vertical="top"/>
    </xf>
    <xf numFmtId="165" fontId="0" fillId="0" borderId="0" xfId="0" applyNumberFormat="1" applyFont="1" applyAlignment="1" applyProtection="1">
      <alignment horizontal="right" vertical="top"/>
    </xf>
    <xf numFmtId="166" fontId="0" fillId="0" borderId="0" xfId="0" applyNumberFormat="1" applyFont="1" applyAlignment="1" applyProtection="1">
      <alignment horizontal="right" vertical="top"/>
      <protection locked="0"/>
    </xf>
    <xf numFmtId="166" fontId="0" fillId="0" borderId="0" xfId="0" applyNumberFormat="1" applyFont="1" applyAlignment="1" applyProtection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0" fillId="0" borderId="3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G16"/>
  <sheetViews>
    <sheetView showGridLines="0" tabSelected="1" workbookViewId="0">
      <selection sqref="A1:G1"/>
    </sheetView>
  </sheetViews>
  <sheetFormatPr defaultColWidth="8.81640625" defaultRowHeight="12.5" x14ac:dyDescent="0.25"/>
  <cols>
    <col min="1" max="1" width="23.6328125" style="2" customWidth="1"/>
    <col min="2" max="2" width="9.1796875" style="2" customWidth="1"/>
    <col min="3" max="3" width="11.1796875" style="4" customWidth="1"/>
    <col min="4" max="7" width="9.1796875" style="2" customWidth="1"/>
    <col min="8" max="16384" width="8.81640625" style="2"/>
  </cols>
  <sheetData>
    <row r="1" spans="1:7" s="5" customFormat="1" ht="15.5" customHeight="1" x14ac:dyDescent="0.25">
      <c r="A1" s="21" t="s">
        <v>13</v>
      </c>
      <c r="B1" s="21"/>
      <c r="C1" s="21"/>
      <c r="D1" s="21"/>
      <c r="E1" s="21"/>
      <c r="F1" s="21"/>
      <c r="G1" s="21"/>
    </row>
    <row r="2" spans="1:7" s="5" customFormat="1" ht="14.5" customHeight="1" thickBot="1" x14ac:dyDescent="0.3">
      <c r="A2" s="22" t="s">
        <v>0</v>
      </c>
      <c r="B2" s="22"/>
      <c r="C2" s="22"/>
      <c r="D2" s="22"/>
      <c r="E2" s="22"/>
      <c r="F2" s="22"/>
      <c r="G2" s="22"/>
    </row>
    <row r="3" spans="1:7" ht="27" customHeight="1" x14ac:dyDescent="0.25">
      <c r="A3" s="10"/>
      <c r="B3" s="23" t="s">
        <v>5</v>
      </c>
      <c r="C3" s="23" t="s">
        <v>8</v>
      </c>
      <c r="D3" s="25" t="s">
        <v>4</v>
      </c>
      <c r="E3" s="23" t="s">
        <v>6</v>
      </c>
      <c r="F3" s="27" t="s">
        <v>7</v>
      </c>
      <c r="G3" s="28"/>
    </row>
    <row r="4" spans="1:7" ht="12.5" customHeight="1" x14ac:dyDescent="0.25">
      <c r="A4" s="11"/>
      <c r="B4" s="24"/>
      <c r="C4" s="24"/>
      <c r="D4" s="26"/>
      <c r="E4" s="24"/>
      <c r="F4" s="12" t="s">
        <v>1</v>
      </c>
      <c r="G4" s="12" t="s">
        <v>2</v>
      </c>
    </row>
    <row r="5" spans="1:7" s="5" customFormat="1" ht="14.5" customHeight="1" x14ac:dyDescent="0.25">
      <c r="A5" s="18" t="s">
        <v>10</v>
      </c>
      <c r="B5" s="13">
        <v>98.179810000000003</v>
      </c>
      <c r="C5" s="13">
        <v>0.79976899999999995</v>
      </c>
      <c r="D5" s="13">
        <v>110</v>
      </c>
      <c r="E5" s="13">
        <v>335</v>
      </c>
      <c r="F5" s="14">
        <f>E5-D5</f>
        <v>225</v>
      </c>
      <c r="G5" s="15">
        <f>IF(D5=0,"N/A",F5/D5)</f>
        <v>2.0454545454545454</v>
      </c>
    </row>
    <row r="6" spans="1:7" s="5" customFormat="1" ht="14.5" customHeight="1" x14ac:dyDescent="0.25">
      <c r="A6" s="18" t="s">
        <v>9</v>
      </c>
      <c r="B6" s="16">
        <v>0</v>
      </c>
      <c r="C6" s="16">
        <v>0</v>
      </c>
      <c r="D6" s="16">
        <v>0</v>
      </c>
      <c r="E6" s="16">
        <v>50</v>
      </c>
      <c r="F6" s="17">
        <f t="shared" ref="F6:F9" si="0">E6-D6</f>
        <v>50</v>
      </c>
      <c r="G6" s="15" t="str">
        <f t="shared" ref="G6:G9" si="1">IF(D6=0,"N/A",F6/D6)</f>
        <v>N/A</v>
      </c>
    </row>
    <row r="7" spans="1:7" s="5" customFormat="1" ht="14.5" customHeight="1" x14ac:dyDescent="0.25">
      <c r="A7" s="18" t="s">
        <v>11</v>
      </c>
      <c r="B7" s="16">
        <v>0</v>
      </c>
      <c r="C7" s="16">
        <v>0</v>
      </c>
      <c r="D7" s="16">
        <v>0</v>
      </c>
      <c r="E7" s="16">
        <v>150</v>
      </c>
      <c r="F7" s="17">
        <f t="shared" si="0"/>
        <v>150</v>
      </c>
      <c r="G7" s="15" t="str">
        <f t="shared" si="1"/>
        <v>N/A</v>
      </c>
    </row>
    <row r="8" spans="1:7" s="5" customFormat="1" ht="14.5" customHeight="1" x14ac:dyDescent="0.25">
      <c r="A8" s="18" t="s">
        <v>12</v>
      </c>
      <c r="B8" s="16">
        <v>254.13355899999999</v>
      </c>
      <c r="C8" s="16">
        <v>2.75</v>
      </c>
      <c r="D8" s="16">
        <v>254.869</v>
      </c>
      <c r="E8" s="16">
        <v>329.87</v>
      </c>
      <c r="F8" s="17">
        <f t="shared" si="0"/>
        <v>75.001000000000005</v>
      </c>
      <c r="G8" s="15">
        <f t="shared" si="1"/>
        <v>0.29427274403713283</v>
      </c>
    </row>
    <row r="9" spans="1:7" s="5" customFormat="1" ht="14.5" customHeight="1" thickBot="1" x14ac:dyDescent="0.3">
      <c r="A9" s="6" t="s">
        <v>3</v>
      </c>
      <c r="B9" s="7">
        <f>SUM(B5:B8)</f>
        <v>352.31336899999997</v>
      </c>
      <c r="C9" s="7">
        <f>SUM(C5:C8)</f>
        <v>3.549769</v>
      </c>
      <c r="D9" s="7">
        <f>SUM(D5:D8)</f>
        <v>364.86900000000003</v>
      </c>
      <c r="E9" s="7">
        <f>SUM(E5:E8)</f>
        <v>864.87</v>
      </c>
      <c r="F9" s="8">
        <f t="shared" si="0"/>
        <v>500.00099999999998</v>
      </c>
      <c r="G9" s="9">
        <f t="shared" si="1"/>
        <v>1.3703575803918664</v>
      </c>
    </row>
    <row r="10" spans="1:7" s="1" customFormat="1" ht="27" customHeight="1" x14ac:dyDescent="0.25">
      <c r="A10" s="19" t="s">
        <v>14</v>
      </c>
      <c r="B10" s="19"/>
      <c r="C10" s="19"/>
      <c r="D10" s="19"/>
      <c r="E10" s="19"/>
      <c r="F10" s="19"/>
      <c r="G10" s="19"/>
    </row>
    <row r="11" spans="1:7" s="1" customFormat="1" x14ac:dyDescent="0.25">
      <c r="A11" s="20"/>
      <c r="B11" s="20"/>
      <c r="C11" s="20"/>
      <c r="D11" s="20"/>
      <c r="E11" s="20"/>
      <c r="F11" s="20"/>
      <c r="G11" s="20"/>
    </row>
    <row r="12" spans="1:7" s="1" customFormat="1" x14ac:dyDescent="0.25">
      <c r="A12" s="20"/>
      <c r="B12" s="20"/>
      <c r="C12" s="20"/>
      <c r="D12" s="20"/>
      <c r="E12" s="20"/>
      <c r="F12" s="20"/>
      <c r="G12" s="20"/>
    </row>
    <row r="16" spans="1:7" x14ac:dyDescent="0.25">
      <c r="A16" s="3"/>
    </row>
  </sheetData>
  <mergeCells count="10">
    <mergeCell ref="A10:G10"/>
    <mergeCell ref="A11:G11"/>
    <mergeCell ref="A12:G12"/>
    <mergeCell ref="A1:G1"/>
    <mergeCell ref="A2:G2"/>
    <mergeCell ref="B3:B4"/>
    <mergeCell ref="D3:D4"/>
    <mergeCell ref="E3:E4"/>
    <mergeCell ref="F3:G3"/>
    <mergeCell ref="C3:C4"/>
  </mergeCells>
  <pageMargins left="0.7" right="0.7" top="0.75" bottom="0.75" header="0.3" footer="0.3"/>
  <pageSetup orientation="portrait" r:id="rId1"/>
  <ignoredErrors>
    <ignoredError sqref="C9 B9 D9:E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2021-05-24T15:28:33Z</cp:lastPrinted>
  <dcterms:created xsi:type="dcterms:W3CDTF">2018-11-16T16:51:05Z</dcterms:created>
  <dcterms:modified xsi:type="dcterms:W3CDTF">2021-05-25T18:32:03Z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