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7F96E320-924E-4051-A3FD-11080F656AE9}" xr6:coauthVersionLast="47" xr6:coauthVersionMax="47" xr10:uidLastSave="{00000000-0000-0000-0000-000000000000}"/>
  <bookViews>
    <workbookView xWindow="-110" yWindow="-110" windowWidth="19420" windowHeight="10420" tabRatio="841" xr2:uid="{00000000-000D-0000-FFFF-FFFF00000000}"/>
  </bookViews>
  <sheets>
    <sheet name="OrgExbyApprop" sheetId="20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OrgExbyApprop!$A$1:$G$14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20" l="1"/>
  <c r="G13" i="20" s="1"/>
  <c r="E12" i="20"/>
  <c r="F12" i="20" s="1"/>
  <c r="D12" i="20"/>
  <c r="D14" i="20" s="1"/>
  <c r="C12" i="20"/>
  <c r="C14" i="20" s="1"/>
  <c r="B12" i="20"/>
  <c r="G12" i="20" s="1"/>
  <c r="F11" i="20"/>
  <c r="G11" i="20" s="1"/>
  <c r="G10" i="20"/>
  <c r="F10" i="20"/>
  <c r="F8" i="20"/>
  <c r="G8" i="20" s="1"/>
  <c r="G7" i="20"/>
  <c r="F7" i="20"/>
  <c r="F6" i="20"/>
  <c r="G6" i="20" s="1"/>
  <c r="G5" i="20"/>
  <c r="F5" i="20"/>
  <c r="E14" i="20" l="1"/>
  <c r="B14" i="20"/>
  <c r="F14" i="20" l="1"/>
  <c r="G14" i="20" s="1"/>
</calcChain>
</file>

<file path=xl/sharedStrings.xml><?xml version="1.0" encoding="utf-8"?>
<sst xmlns="http://schemas.openxmlformats.org/spreadsheetml/2006/main" count="19" uniqueCount="19">
  <si>
    <t>Office of Inspector General</t>
  </si>
  <si>
    <t>Organizational Excellence by Appropriation</t>
  </si>
  <si>
    <t>(Dollars in Millions)</t>
  </si>
  <si>
    <t>Amount</t>
  </si>
  <si>
    <t>Percent</t>
  </si>
  <si>
    <t>Agency Operations &amp; Award Management</t>
  </si>
  <si>
    <t>Office of the National Science Board</t>
  </si>
  <si>
    <t>Research &amp; Related Activities</t>
  </si>
  <si>
    <t>Program Support:</t>
  </si>
  <si>
    <t>Total Organizational Excellence</t>
  </si>
  <si>
    <t>Total NSF Appropriated Funds</t>
  </si>
  <si>
    <t>Administrative Cost Recoveries (ACRs)</t>
  </si>
  <si>
    <t>FY 2021 Actual</t>
  </si>
  <si>
    <t>FY 2021
ARP
 Actual</t>
  </si>
  <si>
    <t>FY 2023 Request</t>
  </si>
  <si>
    <t>Change over 
FY 2021 Actual</t>
  </si>
  <si>
    <t>Maj. Rsrch Equipment &amp; Facilities Construction</t>
  </si>
  <si>
    <t>FY 2022
(TBD)</t>
  </si>
  <si>
    <t>STEM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</si>
</sst>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_(* #,##0_);_(* \(#,##0\);_(* &quot;-&quot;??_);_(@_)"/>
    <numFmt numFmtId="167" formatCode="&quot;$&quot;#,##0.00;\-&quot;$&quot;#,##0.00;&quot;-&quot;??"/>
    <numFmt numFmtId="168" formatCode="#,##0.00;\-#,##0.00;&quot;-&quot;??"/>
    <numFmt numFmtId="169" formatCode="0.0%;\-0.0%;&quot;-&quot;??"/>
    <numFmt numFmtId="170" formatCode="0.0%"/>
    <numFmt numFmtId="171" formatCode="&quot;$&quot;#,##0.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theme="1"/>
      <name val="Open Sans"/>
    </font>
    <font>
      <b/>
      <sz val="9"/>
      <color theme="1"/>
      <name val="Open Sans"/>
    </font>
    <font>
      <sz val="9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183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19" applyNumberFormat="0" applyAlignment="0" applyProtection="0"/>
    <xf numFmtId="165" fontId="32" fillId="29" borderId="20" applyNumberFormat="0" applyAlignment="0" applyProtection="0"/>
    <xf numFmtId="165" fontId="33" fillId="29" borderId="19" applyNumberFormat="0" applyAlignment="0" applyProtection="0"/>
    <xf numFmtId="165" fontId="34" fillId="0" borderId="21" applyNumberFormat="0" applyFill="0" applyAlignment="0" applyProtection="0"/>
    <xf numFmtId="165" fontId="35" fillId="30" borderId="22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24">
      <alignment horizontal="right"/>
    </xf>
    <xf numFmtId="165" fontId="41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25">
      <alignment horizontal="center" vertical="center"/>
    </xf>
    <xf numFmtId="49" fontId="23" fillId="58" borderId="28">
      <alignment horizontal="center" vertical="center"/>
    </xf>
    <xf numFmtId="165" fontId="43" fillId="0" borderId="15">
      <alignment horizontal="center" vertical="center"/>
    </xf>
    <xf numFmtId="165" fontId="44" fillId="59" borderId="29">
      <alignment horizontal="center" vertical="center" textRotation="90" wrapText="1"/>
    </xf>
    <xf numFmtId="165" fontId="45" fillId="0" borderId="26">
      <alignment horizontal="left" wrapText="1"/>
    </xf>
    <xf numFmtId="165" fontId="45" fillId="0" borderId="26">
      <alignment horizontal="left" wrapText="1"/>
    </xf>
    <xf numFmtId="165" fontId="45" fillId="58" borderId="26">
      <alignment horizontal="left" wrapText="1"/>
    </xf>
    <xf numFmtId="165" fontId="45" fillId="58" borderId="26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27">
      <alignment horizontal="center" vertical="center"/>
    </xf>
    <xf numFmtId="165" fontId="47" fillId="58" borderId="28">
      <alignment horizontal="center" vertical="center"/>
    </xf>
    <xf numFmtId="165" fontId="48" fillId="0" borderId="0">
      <alignment horizontal="left" vertical="top" wrapText="1"/>
    </xf>
    <xf numFmtId="165" fontId="49" fillId="56" borderId="30">
      <alignment horizontal="left" vertical="top" wrapText="1" indent="8"/>
    </xf>
    <xf numFmtId="165" fontId="47" fillId="0" borderId="0">
      <alignment horizontal="left" indent="5"/>
    </xf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4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6" fillId="0" borderId="16" applyNumberFormat="0" applyFill="0" applyAlignment="0" applyProtection="0"/>
    <xf numFmtId="165" fontId="57" fillId="0" borderId="17" applyNumberFormat="0" applyFill="0" applyAlignment="0" applyProtection="0"/>
    <xf numFmtId="165" fontId="58" fillId="0" borderId="18" applyNumberFormat="0" applyFill="0" applyAlignment="0" applyProtection="0"/>
    <xf numFmtId="165" fontId="58" fillId="0" borderId="0" applyNumberFormat="0" applyFill="0" applyBorder="0" applyAlignment="0" applyProtection="0"/>
    <xf numFmtId="165" fontId="59" fillId="25" borderId="0" applyNumberFormat="0" applyBorder="0" applyAlignment="0" applyProtection="0"/>
    <xf numFmtId="165" fontId="60" fillId="26" borderId="0" applyNumberFormat="0" applyBorder="0" applyAlignment="0" applyProtection="0"/>
    <xf numFmtId="165" fontId="61" fillId="27" borderId="0" applyNumberFormat="0" applyBorder="0" applyAlignment="0" applyProtection="0"/>
    <xf numFmtId="165" fontId="62" fillId="28" borderId="19" applyNumberFormat="0" applyAlignment="0" applyProtection="0"/>
    <xf numFmtId="165" fontId="63" fillId="29" borderId="20" applyNumberFormat="0" applyAlignment="0" applyProtection="0"/>
    <xf numFmtId="165" fontId="64" fillId="29" borderId="19" applyNumberFormat="0" applyAlignment="0" applyProtection="0"/>
    <xf numFmtId="165" fontId="65" fillId="0" borderId="21" applyNumberFormat="0" applyFill="0" applyAlignment="0" applyProtection="0"/>
    <xf numFmtId="165" fontId="66" fillId="30" borderId="22" applyNumberFormat="0" applyAlignment="0" applyProtection="0"/>
    <xf numFmtId="165" fontId="55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23" applyNumberFormat="0" applyFill="0" applyAlignment="0" applyProtection="0"/>
    <xf numFmtId="165" fontId="69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69" fillId="34" borderId="0" applyNumberFormat="0" applyBorder="0" applyAlignment="0" applyProtection="0"/>
    <xf numFmtId="165" fontId="69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69" fillId="38" borderId="0" applyNumberFormat="0" applyBorder="0" applyAlignment="0" applyProtection="0"/>
    <xf numFmtId="165" fontId="69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69" fillId="42" borderId="0" applyNumberFormat="0" applyBorder="0" applyAlignment="0" applyProtection="0"/>
    <xf numFmtId="165" fontId="69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69" fillId="46" borderId="0" applyNumberFormat="0" applyBorder="0" applyAlignment="0" applyProtection="0"/>
    <xf numFmtId="165" fontId="69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69" fillId="50" borderId="0" applyNumberFormat="0" applyBorder="0" applyAlignment="0" applyProtection="0"/>
    <xf numFmtId="165" fontId="69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69" fillId="54" borderId="0" applyNumberFormat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</cellStyleXfs>
  <cellXfs count="36">
    <xf numFmtId="165" fontId="0" fillId="0" borderId="0" xfId="0"/>
    <xf numFmtId="165" fontId="72" fillId="0" borderId="0" xfId="0" applyFont="1"/>
    <xf numFmtId="165" fontId="72" fillId="0" borderId="0" xfId="0" applyFont="1" applyAlignment="1">
      <alignment vertical="top"/>
    </xf>
    <xf numFmtId="9" fontId="72" fillId="0" borderId="0" xfId="6080" applyNumberFormat="1" applyFont="1" applyAlignment="1">
      <alignment vertical="top"/>
    </xf>
    <xf numFmtId="166" fontId="72" fillId="0" borderId="0" xfId="6182" applyNumberFormat="1" applyFont="1" applyAlignment="1">
      <alignment vertical="top"/>
    </xf>
    <xf numFmtId="165" fontId="74" fillId="0" borderId="2" xfId="0" applyFont="1" applyBorder="1" applyAlignment="1">
      <alignment horizontal="right" wrapText="1"/>
    </xf>
    <xf numFmtId="0" fontId="72" fillId="0" borderId="0" xfId="0" applyNumberFormat="1" applyFont="1" applyAlignment="1">
      <alignment vertical="top" wrapText="1"/>
    </xf>
    <xf numFmtId="167" fontId="72" fillId="0" borderId="0" xfId="0" applyNumberFormat="1" applyFont="1" applyAlignment="1">
      <alignment vertical="top"/>
    </xf>
    <xf numFmtId="169" fontId="72" fillId="0" borderId="0" xfId="6080" applyNumberFormat="1" applyFont="1" applyAlignment="1">
      <alignment horizontal="right" vertical="top"/>
    </xf>
    <xf numFmtId="0" fontId="72" fillId="0" borderId="0" xfId="0" applyNumberFormat="1" applyFont="1" applyAlignment="1">
      <alignment vertical="top"/>
    </xf>
    <xf numFmtId="168" fontId="72" fillId="0" borderId="0" xfId="0" applyNumberFormat="1" applyFont="1" applyAlignment="1">
      <alignment vertical="top"/>
    </xf>
    <xf numFmtId="168" fontId="72" fillId="0" borderId="0" xfId="0" applyNumberFormat="1" applyFont="1" applyBorder="1" applyAlignment="1">
      <alignment vertical="top"/>
    </xf>
    <xf numFmtId="169" fontId="72" fillId="0" borderId="0" xfId="0" applyNumberFormat="1" applyFont="1" applyAlignment="1">
      <alignment horizontal="right" vertical="top"/>
    </xf>
    <xf numFmtId="0" fontId="72" fillId="0" borderId="0" xfId="0" applyNumberFormat="1" applyFont="1" applyAlignment="1">
      <alignment horizontal="left" vertical="top" indent="1"/>
    </xf>
    <xf numFmtId="168" fontId="72" fillId="0" borderId="0" xfId="0" applyNumberFormat="1" applyFont="1" applyFill="1" applyAlignment="1">
      <alignment vertical="top"/>
    </xf>
    <xf numFmtId="0" fontId="72" fillId="0" borderId="2" xfId="0" applyNumberFormat="1" applyFont="1" applyBorder="1" applyAlignment="1">
      <alignment horizontal="left" vertical="top" indent="1"/>
    </xf>
    <xf numFmtId="168" fontId="72" fillId="0" borderId="2" xfId="0" applyNumberFormat="1" applyFont="1" applyBorder="1" applyAlignment="1">
      <alignment vertical="top"/>
    </xf>
    <xf numFmtId="168" fontId="72" fillId="0" borderId="2" xfId="0" applyNumberFormat="1" applyFont="1" applyFill="1" applyBorder="1" applyAlignment="1">
      <alignment vertical="top"/>
    </xf>
    <xf numFmtId="169" fontId="72" fillId="0" borderId="2" xfId="6080" applyNumberFormat="1" applyFont="1" applyBorder="1" applyAlignment="1">
      <alignment horizontal="right" vertical="top"/>
    </xf>
    <xf numFmtId="0" fontId="73" fillId="0" borderId="33" xfId="0" applyNumberFormat="1" applyFont="1" applyFill="1" applyBorder="1" applyAlignment="1">
      <alignment vertical="top"/>
    </xf>
    <xf numFmtId="167" fontId="73" fillId="0" borderId="33" xfId="0" applyNumberFormat="1" applyFont="1" applyBorder="1" applyAlignment="1">
      <alignment vertical="top"/>
    </xf>
    <xf numFmtId="169" fontId="73" fillId="0" borderId="33" xfId="6080" applyNumberFormat="1" applyFont="1" applyBorder="1" applyAlignment="1">
      <alignment horizontal="right" vertical="top"/>
    </xf>
    <xf numFmtId="0" fontId="72" fillId="0" borderId="1" xfId="0" applyNumberFormat="1" applyFont="1" applyBorder="1" applyAlignment="1">
      <alignment vertical="top"/>
    </xf>
    <xf numFmtId="4" fontId="72" fillId="0" borderId="1" xfId="0" applyNumberFormat="1" applyFont="1" applyBorder="1" applyAlignment="1">
      <alignment vertical="top"/>
    </xf>
    <xf numFmtId="0" fontId="73" fillId="0" borderId="32" xfId="0" applyNumberFormat="1" applyFont="1" applyBorder="1" applyAlignment="1">
      <alignment vertical="top"/>
    </xf>
    <xf numFmtId="171" fontId="73" fillId="0" borderId="32" xfId="0" applyNumberFormat="1" applyFont="1" applyBorder="1" applyAlignment="1">
      <alignment vertical="top"/>
    </xf>
    <xf numFmtId="170" fontId="72" fillId="0" borderId="1" xfId="6080" applyNumberFormat="1" applyFont="1" applyFill="1" applyBorder="1" applyAlignment="1">
      <alignment horizontal="right" vertical="top"/>
    </xf>
    <xf numFmtId="170" fontId="73" fillId="0" borderId="32" xfId="6080" applyNumberFormat="1" applyFont="1" applyFill="1" applyBorder="1" applyAlignment="1">
      <alignment horizontal="right" vertical="top"/>
    </xf>
    <xf numFmtId="167" fontId="73" fillId="0" borderId="32" xfId="0" applyNumberFormat="1" applyFont="1" applyBorder="1" applyAlignment="1">
      <alignment vertical="top"/>
    </xf>
    <xf numFmtId="165" fontId="73" fillId="0" borderId="0" xfId="0" applyFont="1" applyAlignment="1">
      <alignment horizontal="center" vertical="top"/>
    </xf>
    <xf numFmtId="165" fontId="72" fillId="0" borderId="1" xfId="0" applyFont="1" applyBorder="1" applyAlignment="1">
      <alignment horizontal="center" vertical="top"/>
    </xf>
    <xf numFmtId="165" fontId="72" fillId="0" borderId="31" xfId="0" applyFont="1" applyBorder="1" applyAlignment="1">
      <alignment horizontal="right" wrapText="1"/>
    </xf>
    <xf numFmtId="165" fontId="72" fillId="0" borderId="2" xfId="0" applyFont="1" applyBorder="1" applyAlignment="1">
      <alignment horizontal="right" wrapText="1"/>
    </xf>
    <xf numFmtId="165" fontId="74" fillId="0" borderId="31" xfId="0" applyFont="1" applyBorder="1" applyAlignment="1">
      <alignment horizontal="right" wrapText="1"/>
    </xf>
    <xf numFmtId="165" fontId="74" fillId="0" borderId="2" xfId="0" applyFont="1" applyBorder="1" applyAlignment="1">
      <alignment horizontal="right" wrapText="1"/>
    </xf>
    <xf numFmtId="165" fontId="74" fillId="0" borderId="31" xfId="0" applyFont="1" applyBorder="1" applyAlignment="1">
      <alignment horizontal="center" wrapText="1"/>
    </xf>
  </cellXfs>
  <cellStyles count="6183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" xfId="6182" builtinId="3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zoomScaleNormal="100" workbookViewId="0">
      <selection sqref="A1:G1"/>
    </sheetView>
  </sheetViews>
  <sheetFormatPr defaultColWidth="8.54296875" defaultRowHeight="14.5" x14ac:dyDescent="0.45"/>
  <cols>
    <col min="1" max="1" width="37.1796875" style="1" bestFit="1" customWidth="1"/>
    <col min="2" max="6" width="8.54296875" style="1" customWidth="1"/>
    <col min="7" max="16384" width="8.54296875" style="1"/>
  </cols>
  <sheetData>
    <row r="1" spans="1:10" ht="15" customHeight="1" x14ac:dyDescent="0.45">
      <c r="A1" s="29" t="s">
        <v>1</v>
      </c>
      <c r="B1" s="29"/>
      <c r="C1" s="29"/>
      <c r="D1" s="29"/>
      <c r="E1" s="29"/>
      <c r="F1" s="29"/>
      <c r="G1" s="29"/>
    </row>
    <row r="2" spans="1:10" ht="14.15" customHeight="1" thickBot="1" x14ac:dyDescent="0.5">
      <c r="A2" s="30" t="s">
        <v>2</v>
      </c>
      <c r="B2" s="30"/>
      <c r="C2" s="30"/>
      <c r="D2" s="30"/>
      <c r="E2" s="30"/>
      <c r="F2" s="30"/>
      <c r="G2" s="30"/>
    </row>
    <row r="3" spans="1:10" ht="28" customHeight="1" x14ac:dyDescent="0.45">
      <c r="A3" s="31"/>
      <c r="B3" s="31" t="s">
        <v>12</v>
      </c>
      <c r="C3" s="31" t="s">
        <v>13</v>
      </c>
      <c r="D3" s="31" t="s">
        <v>17</v>
      </c>
      <c r="E3" s="33" t="s">
        <v>14</v>
      </c>
      <c r="F3" s="35" t="s">
        <v>15</v>
      </c>
      <c r="G3" s="35"/>
    </row>
    <row r="4" spans="1:10" ht="14.15" customHeight="1" x14ac:dyDescent="0.45">
      <c r="A4" s="32"/>
      <c r="B4" s="32"/>
      <c r="C4" s="32"/>
      <c r="D4" s="32"/>
      <c r="E4" s="34"/>
      <c r="F4" s="5" t="s">
        <v>3</v>
      </c>
      <c r="G4" s="5" t="s">
        <v>4</v>
      </c>
    </row>
    <row r="5" spans="1:10" s="2" customFormat="1" ht="14.15" customHeight="1" x14ac:dyDescent="0.35">
      <c r="A5" s="6" t="s">
        <v>5</v>
      </c>
      <c r="B5" s="7">
        <v>384.51659766</v>
      </c>
      <c r="C5" s="7">
        <v>12</v>
      </c>
      <c r="D5" s="7">
        <v>0</v>
      </c>
      <c r="E5" s="7">
        <v>473.19989200000003</v>
      </c>
      <c r="F5" s="7">
        <f>E5-B5</f>
        <v>88.683294340000032</v>
      </c>
      <c r="G5" s="8">
        <f>IF(B5=0,"N/A",F5/B5)</f>
        <v>0.23063580318687882</v>
      </c>
      <c r="I5" s="3"/>
      <c r="J5" s="4"/>
    </row>
    <row r="6" spans="1:10" s="2" customFormat="1" ht="14.15" customHeight="1" x14ac:dyDescent="0.35">
      <c r="A6" s="9" t="s">
        <v>0</v>
      </c>
      <c r="B6" s="10">
        <v>17.612411000000002</v>
      </c>
      <c r="C6" s="10">
        <v>0</v>
      </c>
      <c r="D6" s="10">
        <v>0</v>
      </c>
      <c r="E6" s="11">
        <v>23.393000000000001</v>
      </c>
      <c r="F6" s="10">
        <f t="shared" ref="F6:F8" si="0">E6-B6</f>
        <v>5.7805889999999991</v>
      </c>
      <c r="G6" s="8">
        <f t="shared" ref="G6:G8" si="1">IF(B6=0,"N/A",F6/B6)</f>
        <v>0.32821111203911824</v>
      </c>
      <c r="I6" s="3"/>
      <c r="J6" s="4"/>
    </row>
    <row r="7" spans="1:10" s="2" customFormat="1" ht="14.15" customHeight="1" x14ac:dyDescent="0.35">
      <c r="A7" s="9" t="s">
        <v>6</v>
      </c>
      <c r="B7" s="10">
        <v>4.4326980000000002</v>
      </c>
      <c r="C7" s="10">
        <v>0</v>
      </c>
      <c r="D7" s="10">
        <v>0</v>
      </c>
      <c r="E7" s="11">
        <v>5.09</v>
      </c>
      <c r="F7" s="10">
        <f t="shared" si="0"/>
        <v>0.65730199999999961</v>
      </c>
      <c r="G7" s="12">
        <f t="shared" si="1"/>
        <v>0.14828485946933437</v>
      </c>
      <c r="I7" s="3"/>
      <c r="J7" s="4"/>
    </row>
    <row r="8" spans="1:10" s="2" customFormat="1" ht="14.15" customHeight="1" x14ac:dyDescent="0.35">
      <c r="A8" s="6" t="s">
        <v>16</v>
      </c>
      <c r="B8" s="10">
        <v>0.169571</v>
      </c>
      <c r="C8" s="10">
        <v>0</v>
      </c>
      <c r="D8" s="10">
        <v>0</v>
      </c>
      <c r="E8" s="11">
        <v>1</v>
      </c>
      <c r="F8" s="10">
        <f t="shared" si="0"/>
        <v>0.83042899999999997</v>
      </c>
      <c r="G8" s="8">
        <f t="shared" si="1"/>
        <v>4.8972347866085588</v>
      </c>
      <c r="I8" s="3"/>
      <c r="J8" s="4"/>
    </row>
    <row r="9" spans="1:10" s="2" customFormat="1" ht="14.15" customHeight="1" x14ac:dyDescent="0.35">
      <c r="A9" s="9" t="s">
        <v>8</v>
      </c>
      <c r="B9" s="10"/>
      <c r="C9" s="10"/>
      <c r="D9" s="10"/>
      <c r="E9" s="10"/>
      <c r="F9" s="10"/>
      <c r="G9" s="8"/>
      <c r="I9" s="3"/>
      <c r="J9" s="4"/>
    </row>
    <row r="10" spans="1:10" s="2" customFormat="1" ht="14.15" customHeight="1" x14ac:dyDescent="0.35">
      <c r="A10" s="13" t="s">
        <v>7</v>
      </c>
      <c r="B10" s="10">
        <v>135.05218499999998</v>
      </c>
      <c r="C10" s="10">
        <v>0</v>
      </c>
      <c r="D10" s="10">
        <v>0</v>
      </c>
      <c r="E10" s="14">
        <v>190.88</v>
      </c>
      <c r="F10" s="10">
        <f t="shared" ref="F10:F14" si="2">E10-B10</f>
        <v>55.827815000000015</v>
      </c>
      <c r="G10" s="8">
        <f t="shared" ref="G10:G14" si="3">IF(B10=0,"N/A",F10/B10)</f>
        <v>0.41337957619863774</v>
      </c>
      <c r="I10" s="3"/>
      <c r="J10" s="4"/>
    </row>
    <row r="11" spans="1:10" s="2" customFormat="1" ht="14.15" customHeight="1" x14ac:dyDescent="0.35">
      <c r="A11" s="15" t="s">
        <v>18</v>
      </c>
      <c r="B11" s="16">
        <v>18.124922000000002</v>
      </c>
      <c r="C11" s="16">
        <v>0</v>
      </c>
      <c r="D11" s="16">
        <v>0</v>
      </c>
      <c r="E11" s="17">
        <v>25.5</v>
      </c>
      <c r="F11" s="16">
        <f t="shared" si="2"/>
        <v>7.3750779999999985</v>
      </c>
      <c r="G11" s="18">
        <f t="shared" si="3"/>
        <v>0.40690260625673302</v>
      </c>
      <c r="I11" s="3"/>
      <c r="J11" s="4"/>
    </row>
    <row r="12" spans="1:10" s="2" customFormat="1" ht="15" customHeight="1" x14ac:dyDescent="0.35">
      <c r="A12" s="19" t="s">
        <v>10</v>
      </c>
      <c r="B12" s="20">
        <f>SUM(B5:B8,B10,B11)</f>
        <v>559.90838466000002</v>
      </c>
      <c r="C12" s="20">
        <f>SUM(C5:C8,C10,C11)</f>
        <v>12</v>
      </c>
      <c r="D12" s="20">
        <f t="shared" ref="D12:E12" si="4">SUM(D5:D8,D10,D11)</f>
        <v>0</v>
      </c>
      <c r="E12" s="20">
        <f t="shared" si="4"/>
        <v>719.06289199999992</v>
      </c>
      <c r="F12" s="20">
        <f t="shared" si="2"/>
        <v>159.1545073399999</v>
      </c>
      <c r="G12" s="21">
        <f t="shared" si="3"/>
        <v>0.28425098051825964</v>
      </c>
    </row>
    <row r="13" spans="1:10" s="2" customFormat="1" ht="14.15" customHeight="1" thickBot="1" x14ac:dyDescent="0.4">
      <c r="A13" s="22" t="s">
        <v>11</v>
      </c>
      <c r="B13" s="23">
        <v>5.42</v>
      </c>
      <c r="C13" s="10">
        <v>0</v>
      </c>
      <c r="D13" s="10">
        <v>0</v>
      </c>
      <c r="E13" s="10">
        <v>0</v>
      </c>
      <c r="F13" s="23">
        <f t="shared" si="2"/>
        <v>-5.42</v>
      </c>
      <c r="G13" s="26">
        <f t="shared" si="3"/>
        <v>-1</v>
      </c>
    </row>
    <row r="14" spans="1:10" s="2" customFormat="1" ht="15" customHeight="1" thickBot="1" x14ac:dyDescent="0.4">
      <c r="A14" s="24" t="s">
        <v>9</v>
      </c>
      <c r="B14" s="25">
        <f>B12+B13</f>
        <v>565.32838465999998</v>
      </c>
      <c r="C14" s="25">
        <f>C12+C13</f>
        <v>12</v>
      </c>
      <c r="D14" s="28">
        <f t="shared" ref="D14:E14" si="5">D12+D13</f>
        <v>0</v>
      </c>
      <c r="E14" s="25">
        <f t="shared" si="5"/>
        <v>719.06289199999992</v>
      </c>
      <c r="F14" s="25">
        <f t="shared" si="2"/>
        <v>153.73450733999994</v>
      </c>
      <c r="G14" s="27">
        <f t="shared" si="3"/>
        <v>0.27193841935330915</v>
      </c>
    </row>
    <row r="33" s="1" customFormat="1" ht="9.65" customHeight="1" x14ac:dyDescent="0.45"/>
  </sheetData>
  <mergeCells count="8">
    <mergeCell ref="A1:G1"/>
    <mergeCell ref="A2:G2"/>
    <mergeCell ref="C3:C4"/>
    <mergeCell ref="B3:B4"/>
    <mergeCell ref="D3:D4"/>
    <mergeCell ref="A3:A4"/>
    <mergeCell ref="E3:E4"/>
    <mergeCell ref="F3:G3"/>
  </mergeCells>
  <printOptions horizontalCentered="1"/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OrgExbyApprop</vt:lpstr>
      <vt:lpstr>OrgExbyApprop!Print_Area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2022-03-28T18:59:56Z</cp:lastPrinted>
  <dcterms:created xsi:type="dcterms:W3CDTF">2014-03-20T19:20:58Z</dcterms:created>
  <dcterms:modified xsi:type="dcterms:W3CDTF">2022-03-28T19:00:02Z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