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9BA9A79C-FD5B-4DFE-916A-3D03503F19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byApprop" sheetId="2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ITbyApprop!$A$1:$H$10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2" l="1"/>
  <c r="G10" i="22" s="1"/>
  <c r="F9" i="22"/>
  <c r="G9" i="22" s="1"/>
  <c r="G8" i="22"/>
  <c r="F8" i="22"/>
  <c r="C8" i="22"/>
  <c r="E7" i="22"/>
  <c r="D7" i="22"/>
  <c r="C7" i="22"/>
  <c r="B7" i="22"/>
  <c r="F7" i="22" s="1"/>
  <c r="G7" i="22" s="1"/>
  <c r="F6" i="22"/>
  <c r="G6" i="22" s="1"/>
  <c r="G5" i="22"/>
  <c r="F5" i="22"/>
</calcChain>
</file>

<file path=xl/sharedStrings.xml><?xml version="1.0" encoding="utf-8"?>
<sst xmlns="http://schemas.openxmlformats.org/spreadsheetml/2006/main" count="18" uniqueCount="18">
  <si>
    <t xml:space="preserve">Total </t>
  </si>
  <si>
    <t>(Dollars in Millions)</t>
  </si>
  <si>
    <t>Amount</t>
  </si>
  <si>
    <t>Percent</t>
  </si>
  <si>
    <t>Program Related Technology (PRT)</t>
  </si>
  <si>
    <t>AOAM</t>
  </si>
  <si>
    <t>R&amp;RA/EHR</t>
  </si>
  <si>
    <t>Total AOAM</t>
  </si>
  <si>
    <t>Total R&amp;RA</t>
  </si>
  <si>
    <t>NSF IT Portfolio Investments by Appropriation</t>
  </si>
  <si>
    <t>FY 2021
Actual</t>
  </si>
  <si>
    <t>FY 2023  Request</t>
  </si>
  <si>
    <t>FY 2021 ARP Actual</t>
  </si>
  <si>
    <t>Change over 
FY 2021 Actual</t>
  </si>
  <si>
    <t>FY 2022 (TBD)</t>
  </si>
  <si>
    <t>Funding
Source</t>
  </si>
  <si>
    <t>AOAM IT</t>
  </si>
  <si>
    <t>Total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</si>
</sst>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_([$$-409]* #,##0.00_);_([$$-409]* \(#,##0.00\);_([$$-409]* &quot;-&quot;_);_(@_)"/>
    <numFmt numFmtId="168" formatCode="#,##0.00;\-#,##0.00;\-??"/>
    <numFmt numFmtId="169" formatCode="&quot;$&quot;#,##0.00;\-&quot;$&quot;#,##0.00;\-??"/>
    <numFmt numFmtId="170" formatCode="0.0%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color theme="1"/>
      <name val="Open Sans"/>
    </font>
    <font>
      <sz val="9"/>
      <color theme="1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1" fillId="0" borderId="16" applyNumberFormat="0" applyFill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19" applyNumberFormat="0" applyAlignment="0" applyProtection="0"/>
    <xf numFmtId="165" fontId="68" fillId="29" borderId="20" applyNumberFormat="0" applyAlignment="0" applyProtection="0"/>
    <xf numFmtId="165" fontId="69" fillId="29" borderId="19" applyNumberFormat="0" applyAlignment="0" applyProtection="0"/>
    <xf numFmtId="165" fontId="70" fillId="0" borderId="21" applyNumberFormat="0" applyFill="0" applyAlignment="0" applyProtection="0"/>
    <xf numFmtId="165" fontId="71" fillId="30" borderId="22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3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57">
    <xf numFmtId="165" fontId="0" fillId="0" borderId="0" xfId="0"/>
    <xf numFmtId="165" fontId="55" fillId="0" borderId="0" xfId="0" applyFont="1"/>
    <xf numFmtId="165" fontId="56" fillId="0" borderId="0" xfId="0" applyFont="1" applyAlignment="1">
      <alignment vertical="top"/>
    </xf>
    <xf numFmtId="165" fontId="56" fillId="0" borderId="0" xfId="0" applyFont="1"/>
    <xf numFmtId="165" fontId="55" fillId="0" borderId="0" xfId="0" applyFont="1" applyBorder="1"/>
    <xf numFmtId="9" fontId="55" fillId="0" borderId="0" xfId="6080" applyFont="1" applyBorder="1"/>
    <xf numFmtId="9" fontId="55" fillId="0" borderId="0" xfId="6080" applyFont="1"/>
    <xf numFmtId="9" fontId="57" fillId="0" borderId="0" xfId="6080" applyNumberFormat="1" applyFont="1" applyAlignment="1">
      <alignment vertical="top"/>
    </xf>
    <xf numFmtId="165" fontId="57" fillId="0" borderId="0" xfId="0" applyFont="1" applyAlignment="1">
      <alignment vertical="top"/>
    </xf>
    <xf numFmtId="9" fontId="24" fillId="0" borderId="0" xfId="6080" applyFont="1" applyAlignment="1">
      <alignment vertical="top"/>
    </xf>
    <xf numFmtId="165" fontId="24" fillId="0" borderId="0" xfId="0" applyFont="1" applyAlignment="1">
      <alignment vertical="top"/>
    </xf>
    <xf numFmtId="165" fontId="58" fillId="0" borderId="0" xfId="0" applyFont="1" applyAlignment="1">
      <alignment vertical="top"/>
    </xf>
    <xf numFmtId="167" fontId="55" fillId="0" borderId="0" xfId="0" applyNumberFormat="1" applyFont="1" applyBorder="1"/>
    <xf numFmtId="165" fontId="78" fillId="0" borderId="0" xfId="0" applyFont="1"/>
    <xf numFmtId="165" fontId="78" fillId="0" borderId="0" xfId="0" applyFont="1" applyAlignment="1">
      <alignment vertical="top" wrapText="1"/>
    </xf>
    <xf numFmtId="166" fontId="78" fillId="0" borderId="0" xfId="0" applyNumberFormat="1" applyFont="1" applyFill="1" applyAlignment="1">
      <alignment vertical="top"/>
    </xf>
    <xf numFmtId="169" fontId="78" fillId="0" borderId="0" xfId="0" applyNumberFormat="1" applyFont="1" applyAlignment="1">
      <alignment horizontal="right" vertical="top"/>
    </xf>
    <xf numFmtId="166" fontId="78" fillId="0" borderId="0" xfId="0" applyNumberFormat="1" applyFont="1" applyAlignment="1">
      <alignment vertical="top"/>
    </xf>
    <xf numFmtId="166" fontId="78" fillId="0" borderId="32" xfId="0" applyNumberFormat="1" applyFont="1" applyBorder="1" applyAlignment="1">
      <alignment vertical="top"/>
    </xf>
    <xf numFmtId="165" fontId="78" fillId="0" borderId="0" xfId="0" applyFont="1" applyAlignment="1">
      <alignment horizontal="center" vertical="top"/>
    </xf>
    <xf numFmtId="165" fontId="78" fillId="0" borderId="1" xfId="0" applyFont="1" applyBorder="1" applyAlignment="1">
      <alignment vertical="top"/>
    </xf>
    <xf numFmtId="4" fontId="78" fillId="0" borderId="1" xfId="0" applyNumberFormat="1" applyFont="1" applyBorder="1" applyAlignment="1">
      <alignment vertical="top"/>
    </xf>
    <xf numFmtId="168" fontId="79" fillId="0" borderId="1" xfId="0" applyNumberFormat="1" applyFont="1" applyBorder="1" applyAlignment="1">
      <alignment vertical="top"/>
    </xf>
    <xf numFmtId="165" fontId="78" fillId="0" borderId="1" xfId="0" applyFont="1" applyBorder="1" applyAlignment="1">
      <alignment horizontal="center" vertical="top"/>
    </xf>
    <xf numFmtId="165" fontId="77" fillId="0" borderId="1" xfId="0" applyFont="1" applyBorder="1" applyAlignment="1">
      <alignment vertical="top"/>
    </xf>
    <xf numFmtId="166" fontId="77" fillId="0" borderId="1" xfId="0" applyNumberFormat="1" applyFont="1" applyBorder="1" applyAlignment="1">
      <alignment vertical="top"/>
    </xf>
    <xf numFmtId="169" fontId="77" fillId="0" borderId="33" xfId="0" applyNumberFormat="1" applyFont="1" applyBorder="1" applyAlignment="1">
      <alignment horizontal="right" vertical="top"/>
    </xf>
    <xf numFmtId="166" fontId="77" fillId="0" borderId="1" xfId="0" applyNumberFormat="1" applyFont="1" applyBorder="1" applyAlignment="1">
      <alignment horizontal="center" vertical="top"/>
    </xf>
    <xf numFmtId="165" fontId="78" fillId="0" borderId="31" xfId="0" applyFont="1" applyBorder="1" applyAlignment="1">
      <alignment vertical="top"/>
    </xf>
    <xf numFmtId="4" fontId="78" fillId="0" borderId="31" xfId="0" applyNumberFormat="1" applyFont="1" applyBorder="1" applyAlignment="1">
      <alignment vertical="top"/>
    </xf>
    <xf numFmtId="168" fontId="79" fillId="0" borderId="0" xfId="0" applyNumberFormat="1" applyFont="1" applyAlignment="1">
      <alignment vertical="top"/>
    </xf>
    <xf numFmtId="2" fontId="78" fillId="0" borderId="31" xfId="0" applyNumberFormat="1" applyFont="1" applyBorder="1" applyAlignment="1">
      <alignment vertical="top"/>
    </xf>
    <xf numFmtId="2" fontId="78" fillId="0" borderId="31" xfId="0" applyNumberFormat="1" applyFont="1" applyBorder="1" applyAlignment="1">
      <alignment horizontal="center" vertical="top"/>
    </xf>
    <xf numFmtId="165" fontId="78" fillId="0" borderId="0" xfId="0" applyFont="1" applyAlignment="1">
      <alignment vertical="top"/>
    </xf>
    <xf numFmtId="4" fontId="79" fillId="0" borderId="0" xfId="0" applyNumberFormat="1" applyFont="1" applyAlignment="1">
      <alignment vertical="top"/>
    </xf>
    <xf numFmtId="2" fontId="78" fillId="0" borderId="0" xfId="0" applyNumberFormat="1" applyFont="1" applyAlignment="1">
      <alignment vertical="top"/>
    </xf>
    <xf numFmtId="2" fontId="78" fillId="0" borderId="0" xfId="0" applyNumberFormat="1" applyFont="1" applyAlignment="1">
      <alignment horizontal="center" vertical="top"/>
    </xf>
    <xf numFmtId="4" fontId="79" fillId="0" borderId="1" xfId="0" applyNumberFormat="1" applyFont="1" applyBorder="1" applyAlignment="1">
      <alignment vertical="top"/>
    </xf>
    <xf numFmtId="2" fontId="78" fillId="0" borderId="1" xfId="0" applyNumberFormat="1" applyFont="1" applyBorder="1" applyAlignment="1">
      <alignment vertical="top"/>
    </xf>
    <xf numFmtId="2" fontId="78" fillId="0" borderId="1" xfId="0" applyNumberFormat="1" applyFont="1" applyBorder="1" applyAlignment="1">
      <alignment horizontal="center" vertical="top"/>
    </xf>
    <xf numFmtId="165" fontId="78" fillId="0" borderId="2" xfId="0" applyFont="1" applyBorder="1" applyAlignment="1"/>
    <xf numFmtId="165" fontId="79" fillId="0" borderId="2" xfId="0" applyFont="1" applyBorder="1" applyAlignment="1">
      <alignment horizontal="right" wrapText="1"/>
    </xf>
    <xf numFmtId="165" fontId="56" fillId="0" borderId="0" xfId="0" applyFont="1" applyAlignment="1"/>
    <xf numFmtId="170" fontId="78" fillId="0" borderId="32" xfId="6080" applyNumberFormat="1" applyFont="1" applyBorder="1" applyAlignment="1">
      <alignment horizontal="right" vertical="top"/>
    </xf>
    <xf numFmtId="170" fontId="78" fillId="0" borderId="1" xfId="6080" applyNumberFormat="1" applyFont="1" applyBorder="1" applyAlignment="1">
      <alignment horizontal="right" vertical="top"/>
    </xf>
    <xf numFmtId="170" fontId="78" fillId="0" borderId="31" xfId="6080" applyNumberFormat="1" applyFont="1" applyBorder="1" applyAlignment="1">
      <alignment horizontal="right" vertical="top"/>
    </xf>
    <xf numFmtId="170" fontId="78" fillId="0" borderId="0" xfId="6080" applyNumberFormat="1" applyFont="1" applyAlignment="1">
      <alignment horizontal="right" vertical="top"/>
    </xf>
    <xf numFmtId="170" fontId="77" fillId="0" borderId="1" xfId="6080" applyNumberFormat="1" applyFont="1" applyBorder="1" applyAlignment="1">
      <alignment horizontal="right" vertical="top"/>
    </xf>
    <xf numFmtId="165" fontId="77" fillId="0" borderId="0" xfId="0" applyFont="1" applyBorder="1" applyAlignment="1">
      <alignment horizontal="center" vertical="top"/>
    </xf>
    <xf numFmtId="165" fontId="78" fillId="0" borderId="1" xfId="0" applyFont="1" applyBorder="1" applyAlignment="1">
      <alignment horizontal="center" vertical="top"/>
    </xf>
    <xf numFmtId="165" fontId="78" fillId="0" borderId="31" xfId="0" applyFont="1" applyBorder="1" applyAlignment="1">
      <alignment horizontal="right" wrapText="1"/>
    </xf>
    <xf numFmtId="165" fontId="78" fillId="0" borderId="2" xfId="0" applyFont="1" applyBorder="1" applyAlignment="1">
      <alignment horizontal="right" wrapText="1"/>
    </xf>
    <xf numFmtId="165" fontId="78" fillId="0" borderId="31" xfId="0" applyFont="1" applyBorder="1" applyAlignment="1">
      <alignment horizontal="center" wrapText="1"/>
    </xf>
    <xf numFmtId="165" fontId="78" fillId="0" borderId="2" xfId="0" applyFont="1" applyBorder="1" applyAlignment="1">
      <alignment horizontal="center" wrapText="1"/>
    </xf>
    <xf numFmtId="165" fontId="79" fillId="0" borderId="31" xfId="0" applyFont="1" applyBorder="1" applyAlignment="1">
      <alignment horizontal="center" wrapText="1"/>
    </xf>
    <xf numFmtId="165" fontId="79" fillId="0" borderId="31" xfId="0" applyFont="1" applyBorder="1" applyAlignment="1">
      <alignment horizontal="right" wrapText="1"/>
    </xf>
    <xf numFmtId="165" fontId="79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tabSelected="1" zoomScaleNormal="100" workbookViewId="0">
      <selection sqref="A1:H1"/>
    </sheetView>
  </sheetViews>
  <sheetFormatPr defaultColWidth="8.6328125" defaultRowHeight="14" x14ac:dyDescent="0.3"/>
  <cols>
    <col min="1" max="1" width="28.54296875" style="1" bestFit="1" customWidth="1"/>
    <col min="2" max="4" width="8.453125" style="1" customWidth="1"/>
    <col min="5" max="7" width="8.453125" style="4" customWidth="1"/>
    <col min="8" max="8" width="9.90625" style="1" bestFit="1" customWidth="1"/>
    <col min="9" max="16384" width="8.6328125" style="1"/>
  </cols>
  <sheetData>
    <row r="1" spans="1:9" s="10" customFormat="1" ht="15" customHeight="1" x14ac:dyDescent="0.35">
      <c r="A1" s="48" t="s">
        <v>9</v>
      </c>
      <c r="B1" s="48"/>
      <c r="C1" s="48"/>
      <c r="D1" s="48"/>
      <c r="E1" s="48"/>
      <c r="F1" s="48"/>
      <c r="G1" s="48"/>
      <c r="H1" s="48"/>
    </row>
    <row r="2" spans="1:9" s="2" customFormat="1" ht="14" customHeight="1" thickBot="1" x14ac:dyDescent="0.4">
      <c r="A2" s="49" t="s">
        <v>1</v>
      </c>
      <c r="B2" s="49"/>
      <c r="C2" s="49"/>
      <c r="D2" s="49"/>
      <c r="E2" s="49"/>
      <c r="F2" s="49"/>
      <c r="G2" s="49"/>
      <c r="H2" s="49"/>
    </row>
    <row r="3" spans="1:9" s="3" customFormat="1" ht="28" customHeight="1" x14ac:dyDescent="0.45">
      <c r="A3" s="13"/>
      <c r="B3" s="50" t="s">
        <v>10</v>
      </c>
      <c r="C3" s="50" t="s">
        <v>12</v>
      </c>
      <c r="D3" s="55" t="s">
        <v>14</v>
      </c>
      <c r="E3" s="55" t="s">
        <v>11</v>
      </c>
      <c r="F3" s="54" t="s">
        <v>13</v>
      </c>
      <c r="G3" s="54"/>
      <c r="H3" s="52" t="s">
        <v>15</v>
      </c>
    </row>
    <row r="4" spans="1:9" s="42" customFormat="1" ht="14" customHeight="1" x14ac:dyDescent="0.45">
      <c r="A4" s="40"/>
      <c r="B4" s="51"/>
      <c r="C4" s="51"/>
      <c r="D4" s="56"/>
      <c r="E4" s="56"/>
      <c r="F4" s="41" t="s">
        <v>2</v>
      </c>
      <c r="G4" s="41" t="s">
        <v>3</v>
      </c>
      <c r="H4" s="53"/>
    </row>
    <row r="5" spans="1:9" s="2" customFormat="1" ht="14" customHeight="1" x14ac:dyDescent="0.35">
      <c r="A5" s="14" t="s">
        <v>16</v>
      </c>
      <c r="B5" s="15">
        <v>24.273215</v>
      </c>
      <c r="C5" s="15">
        <v>2.4906009999999998</v>
      </c>
      <c r="D5" s="16">
        <v>0</v>
      </c>
      <c r="E5" s="17">
        <v>30.67</v>
      </c>
      <c r="F5" s="18">
        <f t="shared" ref="F5:F10" si="0">E5-B5</f>
        <v>6.3967850000000013</v>
      </c>
      <c r="G5" s="43">
        <f>IF(B5=0,"N/A",F5/B5)</f>
        <v>0.26353266347288568</v>
      </c>
      <c r="H5" s="19" t="s">
        <v>5</v>
      </c>
    </row>
    <row r="6" spans="1:9" s="8" customFormat="1" ht="14" customHeight="1" thickBot="1" x14ac:dyDescent="0.4">
      <c r="A6" s="20" t="s">
        <v>4</v>
      </c>
      <c r="B6" s="21">
        <v>88.083893999999987</v>
      </c>
      <c r="C6" s="22">
        <v>0</v>
      </c>
      <c r="D6" s="22">
        <v>0</v>
      </c>
      <c r="E6" s="21">
        <v>108.72</v>
      </c>
      <c r="F6" s="21">
        <f t="shared" si="0"/>
        <v>20.636106000000012</v>
      </c>
      <c r="G6" s="44">
        <f t="shared" ref="G6:G10" si="1">IF(B6=0,"N/A",F6/B6)</f>
        <v>0.23427785787944405</v>
      </c>
      <c r="H6" s="23" t="s">
        <v>6</v>
      </c>
      <c r="I6" s="7"/>
    </row>
    <row r="7" spans="1:9" s="10" customFormat="1" ht="15" customHeight="1" thickBot="1" x14ac:dyDescent="0.4">
      <c r="A7" s="24" t="s">
        <v>0</v>
      </c>
      <c r="B7" s="25">
        <f>B5+B6</f>
        <v>112.35710899999998</v>
      </c>
      <c r="C7" s="25">
        <f>C5+C6</f>
        <v>2.4906009999999998</v>
      </c>
      <c r="D7" s="26">
        <f>D5+D6</f>
        <v>0</v>
      </c>
      <c r="E7" s="25">
        <f>E5+E6</f>
        <v>139.38999999999999</v>
      </c>
      <c r="F7" s="25">
        <f t="shared" si="0"/>
        <v>27.032891000000006</v>
      </c>
      <c r="G7" s="47">
        <f t="shared" si="1"/>
        <v>0.24059795806956916</v>
      </c>
      <c r="H7" s="27"/>
      <c r="I7" s="9"/>
    </row>
    <row r="8" spans="1:9" s="10" customFormat="1" ht="14" customHeight="1" x14ac:dyDescent="0.35">
      <c r="A8" s="28" t="s">
        <v>7</v>
      </c>
      <c r="B8" s="29">
        <v>24.273215</v>
      </c>
      <c r="C8" s="30">
        <f>C5</f>
        <v>2.4906009999999998</v>
      </c>
      <c r="D8" s="30">
        <v>0</v>
      </c>
      <c r="E8" s="29">
        <v>30.67</v>
      </c>
      <c r="F8" s="31">
        <f t="shared" si="0"/>
        <v>6.3967850000000013</v>
      </c>
      <c r="G8" s="45">
        <f t="shared" si="1"/>
        <v>0.26353266347288568</v>
      </c>
      <c r="H8" s="32"/>
    </row>
    <row r="9" spans="1:9" s="2" customFormat="1" ht="14" customHeight="1" x14ac:dyDescent="0.35">
      <c r="A9" s="33" t="s">
        <v>8</v>
      </c>
      <c r="B9" s="34">
        <v>75.884086999999994</v>
      </c>
      <c r="C9" s="30">
        <v>0</v>
      </c>
      <c r="D9" s="30">
        <v>0</v>
      </c>
      <c r="E9" s="34">
        <v>92.84</v>
      </c>
      <c r="F9" s="35">
        <f t="shared" si="0"/>
        <v>16.95591300000001</v>
      </c>
      <c r="G9" s="46">
        <f t="shared" si="1"/>
        <v>0.22344491012984066</v>
      </c>
      <c r="H9" s="36"/>
    </row>
    <row r="10" spans="1:9" s="11" customFormat="1" ht="14" customHeight="1" thickBot="1" x14ac:dyDescent="0.4">
      <c r="A10" s="20" t="s">
        <v>17</v>
      </c>
      <c r="B10" s="37">
        <v>12.199807</v>
      </c>
      <c r="C10" s="22">
        <v>0</v>
      </c>
      <c r="D10" s="22">
        <v>0</v>
      </c>
      <c r="E10" s="37">
        <v>15.88</v>
      </c>
      <c r="F10" s="38">
        <f t="shared" si="0"/>
        <v>3.6801930000000009</v>
      </c>
      <c r="G10" s="44">
        <f t="shared" si="1"/>
        <v>0.30165993609571046</v>
      </c>
      <c r="H10" s="39"/>
    </row>
    <row r="12" spans="1:9" x14ac:dyDescent="0.3">
      <c r="B12" s="6"/>
      <c r="C12" s="6"/>
      <c r="D12" s="6"/>
      <c r="E12" s="12"/>
      <c r="I12" s="6"/>
    </row>
    <row r="13" spans="1:9" x14ac:dyDescent="0.3">
      <c r="B13" s="6"/>
      <c r="C13" s="6"/>
      <c r="D13" s="6"/>
      <c r="E13" s="5"/>
      <c r="I13" s="6"/>
    </row>
    <row r="14" spans="1:9" x14ac:dyDescent="0.3">
      <c r="E14" s="5"/>
    </row>
    <row r="15" spans="1:9" x14ac:dyDescent="0.3">
      <c r="E15" s="5"/>
    </row>
    <row r="16" spans="1:9" x14ac:dyDescent="0.3">
      <c r="E16" s="5"/>
      <c r="G16" s="5"/>
    </row>
    <row r="17" spans="7:7" x14ac:dyDescent="0.3">
      <c r="G17" s="5"/>
    </row>
  </sheetData>
  <mergeCells count="8">
    <mergeCell ref="A1:H1"/>
    <mergeCell ref="A2:H2"/>
    <mergeCell ref="C3:C4"/>
    <mergeCell ref="H3:H4"/>
    <mergeCell ref="F3:G3"/>
    <mergeCell ref="B3:B4"/>
    <mergeCell ref="D3:D4"/>
    <mergeCell ref="E3:E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ITbyApprop</vt:lpstr>
      <vt:lpstr>ITbyApprop!Print_Area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2022-03-28T19:28:54Z</cp:lastPrinted>
  <dcterms:created xsi:type="dcterms:W3CDTF">2014-03-20T19:20:58Z</dcterms:created>
  <dcterms:modified xsi:type="dcterms:W3CDTF">2022-03-28T19:32:06Z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