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EBC259C-A16F-48E4-9721-BB5629F62E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OAM IT by Category" sheetId="3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'AOAM IT by Category'!$A$1:$H$10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9" l="1"/>
  <c r="E10" i="39" s="1"/>
  <c r="C10" i="39"/>
  <c r="B10" i="39"/>
  <c r="F10" i="39" s="1"/>
  <c r="E9" i="39"/>
  <c r="F9" i="39" s="1"/>
  <c r="F8" i="39"/>
  <c r="E8" i="39"/>
  <c r="E7" i="39"/>
  <c r="F7" i="39" s="1"/>
  <c r="F6" i="39"/>
  <c r="E6" i="39"/>
  <c r="E5" i="39"/>
  <c r="F5" i="39" s="1"/>
</calcChain>
</file>

<file path=xl/sharedStrings.xml><?xml version="1.0" encoding="utf-8"?>
<sst xmlns="http://schemas.openxmlformats.org/spreadsheetml/2006/main" count="20" uniqueCount="18">
  <si>
    <t>(Dollars in Millions)</t>
  </si>
  <si>
    <t>Amount</t>
  </si>
  <si>
    <t>Percent</t>
  </si>
  <si>
    <t>Total</t>
  </si>
  <si>
    <t>Security &amp; Privacy Services</t>
  </si>
  <si>
    <t>IT Management</t>
  </si>
  <si>
    <t xml:space="preserve">  Funding   
  Source</t>
  </si>
  <si>
    <t xml:space="preserve">  AOAM</t>
  </si>
  <si>
    <t xml:space="preserve">  PRT</t>
  </si>
  <si>
    <t xml:space="preserve">  AOAM/PRT</t>
  </si>
  <si>
    <t>IT Operations &amp; Infrastructure</t>
  </si>
  <si>
    <t>NSF IT Portfolio Investments by Category</t>
  </si>
  <si>
    <t>Mission Related Applications &amp; Services</t>
  </si>
  <si>
    <t>Admin. Applications Services &amp; Support</t>
  </si>
  <si>
    <t>FY 2021
Actual</t>
  </si>
  <si>
    <t>FY 2023 Request</t>
  </si>
  <si>
    <t>Change over 
FY 2021 Actual</t>
  </si>
  <si>
    <t>FY 2022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</si>
</sst>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.00;\-#,##0.00;&quot;-&quot;??"/>
    <numFmt numFmtId="167" formatCode="&quot;$&quot;#,##0.00;\-&quot;$&quot;#,##0.00;&quot;-&quot;??"/>
    <numFmt numFmtId="168" formatCode="_([$$-409]* #,##0.00_);_([$$-409]* \(#,##0.00\);_([$$-409]* &quot;-&quot;_);_(@_)"/>
    <numFmt numFmtId="169" formatCode="0.0%"/>
  </numFmts>
  <fonts count="7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Open Sans"/>
    </font>
    <font>
      <sz val="9"/>
      <name val="Open Sans"/>
    </font>
    <font>
      <sz val="9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4" fillId="57" borderId="25">
      <alignment horizontal="center" vertical="center"/>
    </xf>
    <xf numFmtId="49" fontId="24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165" fontId="56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3">
    <xf numFmtId="165" fontId="0" fillId="0" borderId="0" xfId="0"/>
    <xf numFmtId="165" fontId="1" fillId="0" borderId="0" xfId="0" applyFont="1"/>
    <xf numFmtId="165" fontId="1" fillId="0" borderId="0" xfId="0" applyFont="1" applyBorder="1"/>
    <xf numFmtId="167" fontId="24" fillId="0" borderId="31" xfId="0" applyNumberFormat="1" applyFont="1" applyBorder="1" applyAlignment="1">
      <alignment horizontal="right"/>
    </xf>
    <xf numFmtId="165" fontId="1" fillId="0" borderId="0" xfId="0" applyFont="1" applyAlignment="1">
      <alignment vertical="top"/>
    </xf>
    <xf numFmtId="165" fontId="25" fillId="0" borderId="0" xfId="0" applyFont="1" applyAlignment="1">
      <alignment vertical="top"/>
    </xf>
    <xf numFmtId="168" fontId="1" fillId="0" borderId="0" xfId="0" applyNumberFormat="1" applyFont="1" applyBorder="1"/>
    <xf numFmtId="165" fontId="76" fillId="0" borderId="0" xfId="0" applyFont="1"/>
    <xf numFmtId="165" fontId="75" fillId="0" borderId="2" xfId="0" applyFont="1" applyBorder="1" applyAlignment="1">
      <alignment horizontal="right"/>
    </xf>
    <xf numFmtId="167" fontId="75" fillId="0" borderId="32" xfId="154" applyNumberFormat="1" applyFont="1" applyFill="1" applyBorder="1" applyAlignment="1">
      <alignment vertical="top" wrapText="1"/>
    </xf>
    <xf numFmtId="167" fontId="75" fillId="0" borderId="0" xfId="0" applyNumberFormat="1" applyFont="1" applyFill="1" applyBorder="1" applyAlignment="1">
      <alignment horizontal="right" vertical="top"/>
    </xf>
    <xf numFmtId="167" fontId="75" fillId="0" borderId="32" xfId="0" applyNumberFormat="1" applyFont="1" applyFill="1" applyBorder="1" applyAlignment="1">
      <alignment horizontal="right" vertical="top"/>
    </xf>
    <xf numFmtId="167" fontId="75" fillId="0" borderId="32" xfId="0" applyNumberFormat="1" applyFont="1" applyBorder="1" applyAlignment="1">
      <alignment horizontal="right" vertical="top"/>
    </xf>
    <xf numFmtId="169" fontId="75" fillId="0" borderId="32" xfId="6224" applyNumberFormat="1" applyFont="1" applyBorder="1" applyAlignment="1">
      <alignment horizontal="right" vertical="top"/>
    </xf>
    <xf numFmtId="167" fontId="75" fillId="0" borderId="32" xfId="0" applyNumberFormat="1" applyFont="1" applyFill="1" applyBorder="1" applyAlignment="1">
      <alignment horizontal="center" vertical="top"/>
    </xf>
    <xf numFmtId="167" fontId="75" fillId="0" borderId="0" xfId="154" applyNumberFormat="1" applyFont="1" applyFill="1" applyBorder="1" applyAlignment="1">
      <alignment vertical="top" wrapText="1"/>
    </xf>
    <xf numFmtId="166" fontId="75" fillId="0" borderId="0" xfId="0" applyNumberFormat="1" applyFont="1" applyFill="1" applyBorder="1" applyAlignment="1">
      <alignment horizontal="right" vertical="top"/>
    </xf>
    <xf numFmtId="166" fontId="75" fillId="0" borderId="0" xfId="0" applyNumberFormat="1" applyFont="1" applyBorder="1" applyAlignment="1">
      <alignment horizontal="right" vertical="top"/>
    </xf>
    <xf numFmtId="169" fontId="75" fillId="0" borderId="0" xfId="6224" applyNumberFormat="1" applyFont="1" applyBorder="1" applyAlignment="1">
      <alignment horizontal="right" vertical="top"/>
    </xf>
    <xf numFmtId="166" fontId="75" fillId="0" borderId="0" xfId="0" applyNumberFormat="1" applyFont="1" applyFill="1" applyBorder="1" applyAlignment="1">
      <alignment horizontal="center" vertical="top"/>
    </xf>
    <xf numFmtId="49" fontId="75" fillId="0" borderId="0" xfId="0" applyNumberFormat="1" applyFont="1" applyBorder="1" applyAlignment="1">
      <alignment horizontal="left" vertical="top" wrapText="1"/>
    </xf>
    <xf numFmtId="49" fontId="75" fillId="0" borderId="2" xfId="0" applyNumberFormat="1" applyFont="1" applyBorder="1" applyAlignment="1">
      <alignment horizontal="left" vertical="top" wrapText="1"/>
    </xf>
    <xf numFmtId="166" fontId="75" fillId="0" borderId="2" xfId="0" applyNumberFormat="1" applyFont="1" applyFill="1" applyBorder="1" applyAlignment="1">
      <alignment horizontal="right" vertical="top"/>
    </xf>
    <xf numFmtId="166" fontId="75" fillId="0" borderId="2" xfId="0" applyNumberFormat="1" applyFont="1" applyBorder="1" applyAlignment="1">
      <alignment horizontal="right" vertical="top"/>
    </xf>
    <xf numFmtId="169" fontId="75" fillId="0" borderId="2" xfId="6224" applyNumberFormat="1" applyFont="1" applyBorder="1" applyAlignment="1">
      <alignment horizontal="right" vertical="top"/>
    </xf>
    <xf numFmtId="166" fontId="75" fillId="0" borderId="2" xfId="0" applyNumberFormat="1" applyFont="1" applyFill="1" applyBorder="1" applyAlignment="1">
      <alignment horizontal="center" vertical="top"/>
    </xf>
    <xf numFmtId="49" fontId="74" fillId="0" borderId="1" xfId="0" applyNumberFormat="1" applyFont="1" applyBorder="1" applyAlignment="1">
      <alignment horizontal="left" vertical="top"/>
    </xf>
    <xf numFmtId="167" fontId="74" fillId="0" borderId="1" xfId="0" applyNumberFormat="1" applyFont="1" applyFill="1" applyBorder="1" applyAlignment="1">
      <alignment horizontal="right" vertical="top"/>
    </xf>
    <xf numFmtId="167" fontId="74" fillId="0" borderId="1" xfId="0" applyNumberFormat="1" applyFont="1" applyBorder="1" applyAlignment="1">
      <alignment horizontal="right" vertical="top"/>
    </xf>
    <xf numFmtId="169" fontId="74" fillId="0" borderId="1" xfId="6224" applyNumberFormat="1" applyFont="1" applyBorder="1" applyAlignment="1">
      <alignment horizontal="right" vertical="top"/>
    </xf>
    <xf numFmtId="167" fontId="74" fillId="0" borderId="1" xfId="0" applyNumberFormat="1" applyFont="1" applyFill="1" applyBorder="1" applyAlignment="1">
      <alignment horizontal="left" vertical="top"/>
    </xf>
    <xf numFmtId="165" fontId="76" fillId="0" borderId="2" xfId="0" applyFont="1" applyBorder="1" applyAlignment="1"/>
    <xf numFmtId="165" fontId="1" fillId="0" borderId="0" xfId="0" applyFont="1" applyAlignment="1"/>
    <xf numFmtId="165" fontId="74" fillId="0" borderId="0" xfId="154" applyFont="1" applyAlignment="1">
      <alignment horizontal="center" vertical="top"/>
    </xf>
    <xf numFmtId="165" fontId="75" fillId="0" borderId="1" xfId="154" applyFont="1" applyBorder="1" applyAlignment="1">
      <alignment horizontal="center" vertical="top"/>
    </xf>
    <xf numFmtId="165" fontId="75" fillId="0" borderId="31" xfId="0" applyFont="1" applyBorder="1" applyAlignment="1">
      <alignment horizontal="center" wrapText="1"/>
    </xf>
    <xf numFmtId="165" fontId="75" fillId="0" borderId="2" xfId="0" applyFont="1" applyBorder="1" applyAlignment="1">
      <alignment horizontal="center"/>
    </xf>
    <xf numFmtId="49" fontId="1" fillId="0" borderId="31" xfId="0" applyNumberFormat="1" applyFont="1" applyBorder="1" applyAlignment="1">
      <alignment horizontal="left"/>
    </xf>
    <xf numFmtId="165" fontId="75" fillId="0" borderId="31" xfId="0" applyFont="1" applyBorder="1" applyAlignment="1">
      <alignment horizontal="center"/>
    </xf>
    <xf numFmtId="165" fontId="76" fillId="0" borderId="31" xfId="0" applyFont="1" applyFill="1" applyBorder="1" applyAlignment="1">
      <alignment horizontal="right" wrapText="1"/>
    </xf>
    <xf numFmtId="165" fontId="76" fillId="0" borderId="2" xfId="0" applyFont="1" applyFill="1" applyBorder="1" applyAlignment="1">
      <alignment horizontal="right" wrapText="1"/>
    </xf>
    <xf numFmtId="165" fontId="75" fillId="0" borderId="31" xfId="0" applyFont="1" applyBorder="1" applyAlignment="1">
      <alignment horizontal="right" wrapText="1"/>
    </xf>
    <xf numFmtId="165" fontId="75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0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1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8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2" xr:uid="{00000000-0005-0000-0000-00009F000000}"/>
    <cellStyle name="20% - Accent2" xfId="246" builtinId="34" customBuiltin="1"/>
    <cellStyle name="20% - Accent2 10" xfId="6204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2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29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6" xr:uid="{00000000-0005-0000-0000-00003F010000}"/>
    <cellStyle name="20% - Accent3" xfId="250" builtinId="38" customBuiltin="1"/>
    <cellStyle name="20% - Accent3 10" xfId="6208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3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0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0" xr:uid="{00000000-0005-0000-0000-0000DF010000}"/>
    <cellStyle name="20% - Accent4" xfId="254" builtinId="42" customBuiltin="1"/>
    <cellStyle name="20% - Accent4 10" xfId="6212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4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1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4" xr:uid="{00000000-0005-0000-0000-00007F020000}"/>
    <cellStyle name="20% - Accent5" xfId="258" builtinId="46" customBuiltin="1"/>
    <cellStyle name="20% - Accent5 10" xfId="6216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5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2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8" xr:uid="{00000000-0005-0000-0000-00001F030000}"/>
    <cellStyle name="20% - Accent6" xfId="262" builtinId="50" customBuiltin="1"/>
    <cellStyle name="20% - Accent6 10" xfId="6220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6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3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2" xr:uid="{00000000-0005-0000-0000-0000BF030000}"/>
    <cellStyle name="40% - Accent1" xfId="243" builtinId="31" customBuiltin="1"/>
    <cellStyle name="40% - Accent1 10" xfId="6201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7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4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3" xr:uid="{00000000-0005-0000-0000-00005F040000}"/>
    <cellStyle name="40% - Accent2" xfId="247" builtinId="35" customBuiltin="1"/>
    <cellStyle name="40% - Accent2 10" xfId="6205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8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5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7" xr:uid="{00000000-0005-0000-0000-0000FF040000}"/>
    <cellStyle name="40% - Accent3" xfId="251" builtinId="39" customBuiltin="1"/>
    <cellStyle name="40% - Accent3 10" xfId="6209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49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6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1" xr:uid="{00000000-0005-0000-0000-00009F050000}"/>
    <cellStyle name="40% - Accent4" xfId="255" builtinId="43" customBuiltin="1"/>
    <cellStyle name="40% - Accent4 10" xfId="6213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0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7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5" xr:uid="{00000000-0005-0000-0000-00003F060000}"/>
    <cellStyle name="40% - Accent5" xfId="259" builtinId="47" customBuiltin="1"/>
    <cellStyle name="40% - Accent5 10" xfId="6217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1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8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19" xr:uid="{00000000-0005-0000-0000-0000DF060000}"/>
    <cellStyle name="40% - Accent6" xfId="263" builtinId="51" customBuiltin="1"/>
    <cellStyle name="40% - Accent6 10" xfId="6221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2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39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3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4" xr:uid="{00000000-0005-0000-0000-000087070000}"/>
    <cellStyle name="60% - Accent1 6" xfId="6202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8" xr:uid="{00000000-0005-0000-0000-000090070000}"/>
    <cellStyle name="60% - Accent2 6" xfId="6206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2" xr:uid="{00000000-0005-0000-0000-000099070000}"/>
    <cellStyle name="60% - Accent3 6" xfId="6210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6" xr:uid="{00000000-0005-0000-0000-0000A2070000}"/>
    <cellStyle name="60% - Accent4 6" xfId="6214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0" xr:uid="{00000000-0005-0000-0000-0000AB070000}"/>
    <cellStyle name="60% - Accent5 6" xfId="6218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4" xr:uid="{00000000-0005-0000-0000-0000B4070000}"/>
    <cellStyle name="60% - Accent6 6" xfId="6222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1" xr:uid="{00000000-0005-0000-0000-0000BD070000}"/>
    <cellStyle name="Accent1 6" xfId="6199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5" xr:uid="{00000000-0005-0000-0000-0000C6070000}"/>
    <cellStyle name="Accent2 6" xfId="6203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09" xr:uid="{00000000-0005-0000-0000-0000CF070000}"/>
    <cellStyle name="Accent3 6" xfId="6207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3" xr:uid="{00000000-0005-0000-0000-0000D8070000}"/>
    <cellStyle name="Accent4 6" xfId="6211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7" xr:uid="{00000000-0005-0000-0000-0000E1070000}"/>
    <cellStyle name="Accent5 6" xfId="6215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1" xr:uid="{00000000-0005-0000-0000-0000EA070000}"/>
    <cellStyle name="Accent6 6" xfId="6219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1" xr:uid="{00000000-0005-0000-0000-0000F3070000}"/>
    <cellStyle name="Bad 6" xfId="6189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5" xr:uid="{00000000-0005-0000-0000-000013080000}"/>
    <cellStyle name="Calculation 6" xfId="6193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7" xr:uid="{00000000-0005-0000-0000-00001C080000}"/>
    <cellStyle name="Check Cell 6" xfId="6195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3" xr:uid="{00000000-0005-0000-0000-000026080000}"/>
    <cellStyle name="Comma 2 2 6" xfId="6140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4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5" xr:uid="{00000000-0005-0000-0000-0000C4080000}"/>
    <cellStyle name="Comma 4 7" xfId="6082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7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6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8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59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0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099" xr:uid="{00000000-0005-0000-0000-0000FD0B0000}"/>
    <cellStyle name="Explanatory Text 6" xfId="6197" xr:uid="{00000000-0005-0000-0000-0000FE0B0000}"/>
    <cellStyle name="Fixed" xfId="2028" xr:uid="{00000000-0005-0000-0000-0000FF0B0000}"/>
    <cellStyle name="Followed Hyperlink" xfId="6126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0" xr:uid="{00000000-0005-0000-0000-0000080C0000}"/>
    <cellStyle name="Good 6" xfId="6188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6" xr:uid="{00000000-0005-0000-0000-0000110C0000}"/>
    <cellStyle name="Heading 1 6" xfId="6184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7" xr:uid="{00000000-0005-0000-0000-00001A0C0000}"/>
    <cellStyle name="Heading 2 6" xfId="6185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8" xr:uid="{00000000-0005-0000-0000-0000230C0000}"/>
    <cellStyle name="Heading 3 6" xfId="6186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89" xr:uid="{00000000-0005-0000-0000-00002C0C0000}"/>
    <cellStyle name="Heading 4 6" xfId="6187" xr:uid="{00000000-0005-0000-0000-00002D0C0000}"/>
    <cellStyle name="Hyperlink" xfId="6125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3" xr:uid="{00000000-0005-0000-0000-0000390C0000}"/>
    <cellStyle name="Input 6" xfId="6191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6" xr:uid="{00000000-0005-0000-0000-0000420C0000}"/>
    <cellStyle name="Linked Cell 6" xfId="6194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2" xr:uid="{00000000-0005-0000-0000-00004B0C0000}"/>
    <cellStyle name="Neutral 6" xfId="6190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1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7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2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3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79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5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4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3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7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8" xr:uid="{00000000-0005-0000-0000-00004D110000}"/>
    <cellStyle name="Normal 4 4" xfId="2686" xr:uid="{00000000-0005-0000-0000-00004E110000}"/>
    <cellStyle name="Normal 4 4 2" xfId="6166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8" xr:uid="{00000000-0005-0000-0000-000073110000}"/>
    <cellStyle name="Normal 5 4" xfId="6084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0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69" xr:uid="{00000000-0005-0000-0000-000094110000}"/>
    <cellStyle name="Normal 6 6" xfId="6081" xr:uid="{00000000-0005-0000-0000-000095110000}"/>
    <cellStyle name="Normal 60" xfId="5281" xr:uid="{00000000-0005-0000-0000-000096110000}"/>
    <cellStyle name="Normal 61" xfId="6080" xr:uid="{00000000-0005-0000-0000-000097110000}"/>
    <cellStyle name="Normal 61 2" xfId="6180" xr:uid="{00000000-0005-0000-0000-000098110000}"/>
    <cellStyle name="Normal 62" xfId="6182" xr:uid="{00000000-0005-0000-0000-000099110000}"/>
    <cellStyle name="Normal 63" xfId="6181" xr:uid="{00000000-0005-0000-0000-00009A110000}"/>
    <cellStyle name="Normal 64" xfId="6223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1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2" xr:uid="{00000000-0005-0000-0000-0000B2110000}"/>
    <cellStyle name="Normal 8 5" xfId="6127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5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3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4" xr:uid="{00000000-0005-0000-0000-000080120000}"/>
    <cellStyle name="Output 6" xfId="6192" xr:uid="{00000000-0005-0000-0000-000081120000}"/>
    <cellStyle name="Percent" xfId="6224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4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5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6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3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0" xr:uid="{00000000-0005-0000-0000-000046180000}"/>
    <cellStyle name="Total 6" xfId="6198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8" xr:uid="{00000000-0005-0000-0000-00004F180000}"/>
    <cellStyle name="Warning Text 6" xfId="6196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showGridLines="0" tabSelected="1" zoomScaleNormal="100" workbookViewId="0">
      <selection sqref="A1:G1"/>
    </sheetView>
  </sheetViews>
  <sheetFormatPr defaultColWidth="8.6328125" defaultRowHeight="12.5" x14ac:dyDescent="0.25"/>
  <cols>
    <col min="1" max="1" width="31.7265625" style="1" bestFit="1" customWidth="1"/>
    <col min="2" max="3" width="8.6328125" style="1" customWidth="1"/>
    <col min="4" max="6" width="8.6328125" style="2" customWidth="1"/>
    <col min="7" max="7" width="9.6328125" style="1" customWidth="1"/>
    <col min="8" max="16384" width="8.6328125" style="1"/>
  </cols>
  <sheetData>
    <row r="1" spans="1:7" s="4" customFormat="1" ht="15" customHeight="1" x14ac:dyDescent="0.35">
      <c r="A1" s="33" t="s">
        <v>11</v>
      </c>
      <c r="B1" s="33"/>
      <c r="C1" s="33"/>
      <c r="D1" s="33"/>
      <c r="E1" s="33"/>
      <c r="F1" s="33"/>
      <c r="G1" s="33"/>
    </row>
    <row r="2" spans="1:7" s="4" customFormat="1" ht="14" customHeight="1" thickBot="1" x14ac:dyDescent="0.4">
      <c r="A2" s="34" t="s">
        <v>0</v>
      </c>
      <c r="B2" s="34"/>
      <c r="C2" s="34"/>
      <c r="D2" s="34"/>
      <c r="E2" s="34"/>
      <c r="F2" s="34"/>
      <c r="G2" s="34"/>
    </row>
    <row r="3" spans="1:7" ht="28" customHeight="1" x14ac:dyDescent="0.45">
      <c r="A3" s="7"/>
      <c r="B3" s="39" t="s">
        <v>14</v>
      </c>
      <c r="C3" s="41" t="s">
        <v>17</v>
      </c>
      <c r="D3" s="41" t="s">
        <v>15</v>
      </c>
      <c r="E3" s="35" t="s">
        <v>16</v>
      </c>
      <c r="F3" s="38"/>
      <c r="G3" s="35" t="s">
        <v>6</v>
      </c>
    </row>
    <row r="4" spans="1:7" s="32" customFormat="1" ht="14" customHeight="1" x14ac:dyDescent="0.45">
      <c r="A4" s="31"/>
      <c r="B4" s="40"/>
      <c r="C4" s="42"/>
      <c r="D4" s="42"/>
      <c r="E4" s="8" t="s">
        <v>1</v>
      </c>
      <c r="F4" s="8" t="s">
        <v>2</v>
      </c>
      <c r="G4" s="36"/>
    </row>
    <row r="5" spans="1:7" s="4" customFormat="1" ht="14" customHeight="1" x14ac:dyDescent="0.35">
      <c r="A5" s="9" t="s">
        <v>13</v>
      </c>
      <c r="B5" s="10">
        <v>7.1828149999999997</v>
      </c>
      <c r="C5" s="11">
        <v>0</v>
      </c>
      <c r="D5" s="11">
        <v>7.9099999999999993</v>
      </c>
      <c r="E5" s="12">
        <f t="shared" ref="E5:E10" si="0">D5-B5</f>
        <v>0.72718499999999953</v>
      </c>
      <c r="F5" s="13">
        <f t="shared" ref="F5:F10" si="1">IF(B5=0,"N/A  ",E5/B5)</f>
        <v>0.10123955580089415</v>
      </c>
      <c r="G5" s="14" t="s">
        <v>7</v>
      </c>
    </row>
    <row r="6" spans="1:7" s="4" customFormat="1" ht="14" customHeight="1" x14ac:dyDescent="0.35">
      <c r="A6" s="15" t="s">
        <v>12</v>
      </c>
      <c r="B6" s="16">
        <v>57.685003999999999</v>
      </c>
      <c r="C6" s="16">
        <v>0</v>
      </c>
      <c r="D6" s="16">
        <v>67.91</v>
      </c>
      <c r="E6" s="17">
        <f t="shared" si="0"/>
        <v>10.224995999999997</v>
      </c>
      <c r="F6" s="18">
        <f t="shared" si="1"/>
        <v>0.17725570409945707</v>
      </c>
      <c r="G6" s="19" t="s">
        <v>8</v>
      </c>
    </row>
    <row r="7" spans="1:7" s="4" customFormat="1" ht="14" customHeight="1" x14ac:dyDescent="0.35">
      <c r="A7" s="20" t="s">
        <v>10</v>
      </c>
      <c r="B7" s="16">
        <v>39.716791999999998</v>
      </c>
      <c r="C7" s="16">
        <v>0</v>
      </c>
      <c r="D7" s="16">
        <v>49.58</v>
      </c>
      <c r="E7" s="17">
        <f t="shared" si="0"/>
        <v>9.8632080000000002</v>
      </c>
      <c r="F7" s="18">
        <f t="shared" si="1"/>
        <v>0.24833848614963666</v>
      </c>
      <c r="G7" s="19" t="s">
        <v>9</v>
      </c>
    </row>
    <row r="8" spans="1:7" s="4" customFormat="1" ht="14" customHeight="1" x14ac:dyDescent="0.35">
      <c r="A8" s="20" t="s">
        <v>4</v>
      </c>
      <c r="B8" s="16">
        <v>7.0885020000000001</v>
      </c>
      <c r="C8" s="16">
        <v>0</v>
      </c>
      <c r="D8" s="16">
        <v>11.12</v>
      </c>
      <c r="E8" s="17">
        <f t="shared" si="0"/>
        <v>4.0314979999999991</v>
      </c>
      <c r="F8" s="18">
        <f t="shared" si="1"/>
        <v>0.56873765430270018</v>
      </c>
      <c r="G8" s="19" t="s">
        <v>9</v>
      </c>
    </row>
    <row r="9" spans="1:7" s="4" customFormat="1" ht="14" customHeight="1" x14ac:dyDescent="0.35">
      <c r="A9" s="21" t="s">
        <v>5</v>
      </c>
      <c r="B9" s="22">
        <v>0.68399999999999994</v>
      </c>
      <c r="C9" s="22">
        <v>0</v>
      </c>
      <c r="D9" s="22">
        <v>2.87</v>
      </c>
      <c r="E9" s="23">
        <f t="shared" si="0"/>
        <v>2.1859999999999999</v>
      </c>
      <c r="F9" s="24">
        <f t="shared" si="1"/>
        <v>3.1959064327485383</v>
      </c>
      <c r="G9" s="25" t="s">
        <v>9</v>
      </c>
    </row>
    <row r="10" spans="1:7" s="5" customFormat="1" ht="15" customHeight="1" thickBot="1" x14ac:dyDescent="0.4">
      <c r="A10" s="26" t="s">
        <v>3</v>
      </c>
      <c r="B10" s="27">
        <f>SUM(B5:B9)</f>
        <v>112.357113</v>
      </c>
      <c r="C10" s="27">
        <f>ROUND((SUM(C5:C9)),2)</f>
        <v>0</v>
      </c>
      <c r="D10" s="27">
        <f>SUM(D5:D9)</f>
        <v>139.38999999999999</v>
      </c>
      <c r="E10" s="28">
        <f t="shared" si="0"/>
        <v>27.032886999999988</v>
      </c>
      <c r="F10" s="29">
        <f t="shared" si="1"/>
        <v>0.2405979139033235</v>
      </c>
      <c r="G10" s="30"/>
    </row>
    <row r="11" spans="1:7" ht="13" x14ac:dyDescent="0.3">
      <c r="A11" s="37"/>
      <c r="B11" s="37"/>
      <c r="C11" s="37"/>
      <c r="D11" s="37"/>
      <c r="E11" s="37"/>
      <c r="F11" s="37"/>
      <c r="G11" s="3"/>
    </row>
    <row r="15" spans="1:7" x14ac:dyDescent="0.25">
      <c r="D15" s="6"/>
    </row>
    <row r="16" spans="1:7" x14ac:dyDescent="0.25">
      <c r="D16" s="6"/>
    </row>
    <row r="17" spans="4:4" x14ac:dyDescent="0.25">
      <c r="D17" s="6"/>
    </row>
    <row r="18" spans="4:4" x14ac:dyDescent="0.25">
      <c r="D18" s="6"/>
    </row>
  </sheetData>
  <mergeCells count="8">
    <mergeCell ref="A1:G1"/>
    <mergeCell ref="A2:G2"/>
    <mergeCell ref="G3:G4"/>
    <mergeCell ref="A11:F11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IT by Category</vt:lpstr>
      <vt:lpstr>'AOAM IT by Category'!Print_Area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2022-03-28T19:29:29Z</cp:lastPrinted>
  <dcterms:created xsi:type="dcterms:W3CDTF">2014-03-20T19:20:58Z</dcterms:created>
  <dcterms:modified xsi:type="dcterms:W3CDTF">2022-03-28T19:31:50Z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