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7A79328B-4165-4E53-8416-143A31BD83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SB FY22 PCB Table" sheetId="3" r:id="rId1"/>
  </sheets>
  <definedNames>
    <definedName name="_xlnm.Print_Area" localSheetId="0">'NSB FY22 PCB Table'!$A$1:$F$14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3" l="1"/>
  <c r="F13" i="3" s="1"/>
  <c r="E12" i="3"/>
  <c r="D12" i="3"/>
  <c r="C12" i="3"/>
  <c r="B12" i="3"/>
  <c r="F12" i="3" s="1"/>
  <c r="F11" i="3"/>
  <c r="E11" i="3"/>
  <c r="E10" i="3"/>
  <c r="F10" i="3" s="1"/>
  <c r="F9" i="3"/>
  <c r="E9" i="3"/>
  <c r="E8" i="3"/>
  <c r="F8" i="3" s="1"/>
  <c r="F7" i="3"/>
  <c r="E7" i="3"/>
  <c r="E6" i="3"/>
  <c r="F6" i="3" s="1"/>
</calcChain>
</file>

<file path=xl/sharedStrings.xml><?xml version="1.0" encoding="utf-8"?>
<sst xmlns="http://schemas.openxmlformats.org/spreadsheetml/2006/main" count="18" uniqueCount="18">
  <si>
    <t>Amount</t>
  </si>
  <si>
    <t>Percent</t>
  </si>
  <si>
    <t>(Dollars in Thousands)</t>
  </si>
  <si>
    <t>Office of the National Science Board</t>
  </si>
  <si>
    <t>Representation Costs</t>
  </si>
  <si>
    <t>Personnel Compensation and Benefits and Other Operating Expenses</t>
  </si>
  <si>
    <t>Staff Development &amp; Training</t>
  </si>
  <si>
    <t>Advisory &amp; Assistance Services</t>
  </si>
  <si>
    <t>Total</t>
  </si>
  <si>
    <t>Travel &amp; Transportation of Persons</t>
  </si>
  <si>
    <t>Full-Time Equivalents (FTE)</t>
  </si>
  <si>
    <t>Communications, Supplies, &amp; Equipment</t>
  </si>
  <si>
    <r>
      <t>Personnel Compensation &amp; Benefits (PC&amp;B)</t>
    </r>
    <r>
      <rPr>
        <vertAlign val="superscript"/>
        <sz val="9"/>
        <color theme="1"/>
        <rFont val="Open Sans"/>
        <family val="2"/>
      </rPr>
      <t>1</t>
    </r>
  </si>
  <si>
    <r>
      <rPr>
        <vertAlign val="superscript"/>
        <sz val="8"/>
        <color theme="1"/>
        <rFont val="Open Sans"/>
        <family val="2"/>
      </rPr>
      <t xml:space="preserve">1 </t>
    </r>
    <r>
      <rPr>
        <sz val="8"/>
        <color theme="1"/>
        <rFont val="Open Sans"/>
        <family val="2"/>
      </rPr>
      <t>PC&amp;B includes base salary costs and anticipated within grade and promotion increases.</t>
    </r>
  </si>
  <si>
    <t>FY 2021 Actual</t>
  </si>
  <si>
    <t>FY 2023 Request</t>
  </si>
  <si>
    <t>Change over
FY 2021 Actuals</t>
  </si>
  <si>
    <t>FY 2022 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</si>
</sst>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%;\-0.0%;&quot;-&quot;??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9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9"/>
      <name val="Open Sans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5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6" fontId="5" fillId="0" borderId="2" xfId="0" applyNumberFormat="1" applyFont="1" applyBorder="1" applyAlignment="1">
      <alignment horizontal="right" vertical="top"/>
    </xf>
    <xf numFmtId="0" fontId="2" fillId="2" borderId="5" xfId="0" applyFont="1" applyFill="1" applyBorder="1" applyAlignment="1">
      <alignment vertical="top"/>
    </xf>
    <xf numFmtId="164" fontId="2" fillId="2" borderId="5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3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1" fontId="3" fillId="2" borderId="1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  <xf numFmtId="164" fontId="3" fillId="0" borderId="8" xfId="0" applyNumberFormat="1" applyFont="1" applyFill="1" applyBorder="1" applyAlignment="1">
      <alignment vertical="top"/>
    </xf>
    <xf numFmtId="3" fontId="3" fillId="0" borderId="9" xfId="0" applyNumberFormat="1" applyFont="1" applyFill="1" applyBorder="1" applyAlignment="1">
      <alignment vertical="top"/>
    </xf>
    <xf numFmtId="3" fontId="3" fillId="0" borderId="10" xfId="0" applyNumberFormat="1" applyFont="1" applyFill="1" applyBorder="1" applyAlignment="1">
      <alignment vertical="top"/>
    </xf>
    <xf numFmtId="164" fontId="2" fillId="0" borderId="11" xfId="0" applyNumberFormat="1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164" fontId="2" fillId="0" borderId="5" xfId="0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>
      <alignment horizontal="right" vertical="top"/>
    </xf>
    <xf numFmtId="165" fontId="3" fillId="2" borderId="2" xfId="0" applyNumberFormat="1" applyFont="1" applyFill="1" applyBorder="1" applyAlignment="1">
      <alignment horizontal="right" vertical="top"/>
    </xf>
    <xf numFmtId="43" fontId="3" fillId="0" borderId="4" xfId="3" applyNumberFormat="1" applyFont="1" applyFill="1" applyBorder="1" applyAlignment="1">
      <alignment vertical="top"/>
    </xf>
    <xf numFmtId="43" fontId="3" fillId="0" borderId="0" xfId="3" applyNumberFormat="1" applyFont="1" applyFill="1" applyBorder="1" applyAlignment="1">
      <alignment vertical="top"/>
    </xf>
    <xf numFmtId="43" fontId="3" fillId="0" borderId="2" xfId="3" applyNumberFormat="1" applyFont="1" applyFill="1" applyBorder="1" applyAlignment="1">
      <alignment vertical="top"/>
    </xf>
    <xf numFmtId="43" fontId="2" fillId="0" borderId="5" xfId="3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</cellXfs>
  <cellStyles count="4">
    <cellStyle name="Comma 2" xfId="2" xr:uid="{00000000-0005-0000-0000-000000000000}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showGridLines="0" tabSelected="1" zoomScaleNormal="100" workbookViewId="0">
      <selection sqref="A1:F1"/>
    </sheetView>
  </sheetViews>
  <sheetFormatPr defaultRowHeight="14.5" x14ac:dyDescent="0.35"/>
  <cols>
    <col min="1" max="1" width="39.81640625" customWidth="1"/>
    <col min="2" max="4" width="8.54296875" customWidth="1"/>
    <col min="5" max="6" width="9.54296875" customWidth="1"/>
  </cols>
  <sheetData>
    <row r="1" spans="1:6" s="1" customFormat="1" ht="15" customHeight="1" x14ac:dyDescent="0.35">
      <c r="A1" s="34" t="s">
        <v>3</v>
      </c>
      <c r="B1" s="34"/>
      <c r="C1" s="34"/>
      <c r="D1" s="34"/>
      <c r="E1" s="34"/>
      <c r="F1" s="34"/>
    </row>
    <row r="2" spans="1:6" s="1" customFormat="1" ht="15" customHeight="1" x14ac:dyDescent="0.35">
      <c r="A2" s="34" t="s">
        <v>5</v>
      </c>
      <c r="B2" s="34"/>
      <c r="C2" s="34"/>
      <c r="D2" s="34"/>
      <c r="E2" s="34"/>
      <c r="F2" s="34"/>
    </row>
    <row r="3" spans="1:6" s="1" customFormat="1" ht="14.15" customHeight="1" thickBot="1" x14ac:dyDescent="0.4">
      <c r="A3" s="35" t="s">
        <v>2</v>
      </c>
      <c r="B3" s="35"/>
      <c r="C3" s="35"/>
      <c r="D3" s="35"/>
      <c r="E3" s="35"/>
      <c r="F3" s="35"/>
    </row>
    <row r="4" spans="1:6" ht="28" customHeight="1" x14ac:dyDescent="0.45">
      <c r="A4" s="2"/>
      <c r="B4" s="38" t="s">
        <v>14</v>
      </c>
      <c r="C4" s="38" t="s">
        <v>17</v>
      </c>
      <c r="D4" s="40" t="s">
        <v>15</v>
      </c>
      <c r="E4" s="36" t="s">
        <v>16</v>
      </c>
      <c r="F4" s="37"/>
    </row>
    <row r="5" spans="1:6" ht="14.15" customHeight="1" x14ac:dyDescent="0.45">
      <c r="A5" s="3"/>
      <c r="B5" s="39"/>
      <c r="C5" s="39"/>
      <c r="D5" s="41"/>
      <c r="E5" s="4" t="s">
        <v>0</v>
      </c>
      <c r="F5" s="4" t="s">
        <v>1</v>
      </c>
    </row>
    <row r="6" spans="1:6" s="1" customFormat="1" ht="14.15" customHeight="1" x14ac:dyDescent="0.35">
      <c r="A6" s="5" t="s">
        <v>12</v>
      </c>
      <c r="B6" s="17">
        <v>3084</v>
      </c>
      <c r="C6" s="29">
        <v>0</v>
      </c>
      <c r="D6" s="21">
        <v>3800</v>
      </c>
      <c r="E6" s="17">
        <f>D6-B6</f>
        <v>716</v>
      </c>
      <c r="F6" s="7">
        <f>IF(B6=0, "N/A", E6/B6)</f>
        <v>0.23216601815823606</v>
      </c>
    </row>
    <row r="7" spans="1:6" s="1" customFormat="1" ht="14.15" customHeight="1" x14ac:dyDescent="0.35">
      <c r="A7" s="6" t="s">
        <v>6</v>
      </c>
      <c r="B7" s="18">
        <v>16</v>
      </c>
      <c r="C7" s="30">
        <v>0</v>
      </c>
      <c r="D7" s="22">
        <v>21</v>
      </c>
      <c r="E7" s="18">
        <f>D7-B7</f>
        <v>5</v>
      </c>
      <c r="F7" s="7">
        <f t="shared" ref="F7:F11" si="0">IF(B7=0, "N/A", E7/B7)</f>
        <v>0.3125</v>
      </c>
    </row>
    <row r="8" spans="1:6" s="1" customFormat="1" ht="14.15" customHeight="1" x14ac:dyDescent="0.35">
      <c r="A8" s="6" t="s">
        <v>7</v>
      </c>
      <c r="B8" s="18">
        <v>1301</v>
      </c>
      <c r="C8" s="30">
        <v>0</v>
      </c>
      <c r="D8" s="22">
        <v>991</v>
      </c>
      <c r="E8" s="18">
        <f>D8-B8</f>
        <v>-310</v>
      </c>
      <c r="F8" s="7">
        <f t="shared" si="0"/>
        <v>-0.23827824750192159</v>
      </c>
    </row>
    <row r="9" spans="1:6" s="1" customFormat="1" ht="14.15" customHeight="1" x14ac:dyDescent="0.35">
      <c r="A9" s="8" t="s">
        <v>9</v>
      </c>
      <c r="B9" s="19">
        <v>0</v>
      </c>
      <c r="C9" s="30">
        <v>0</v>
      </c>
      <c r="D9" s="22">
        <v>250</v>
      </c>
      <c r="E9" s="19">
        <f>D9-B9</f>
        <v>250</v>
      </c>
      <c r="F9" s="27" t="str">
        <f t="shared" si="0"/>
        <v>N/A</v>
      </c>
    </row>
    <row r="10" spans="1:6" s="1" customFormat="1" ht="14.15" customHeight="1" x14ac:dyDescent="0.35">
      <c r="A10" s="8" t="s">
        <v>11</v>
      </c>
      <c r="B10" s="18">
        <v>31</v>
      </c>
      <c r="C10" s="30">
        <v>0</v>
      </c>
      <c r="D10" s="22">
        <v>25</v>
      </c>
      <c r="E10" s="18">
        <f t="shared" ref="E10" si="1">D10-B10</f>
        <v>-6</v>
      </c>
      <c r="F10" s="7">
        <f t="shared" si="0"/>
        <v>-0.19354838709677419</v>
      </c>
    </row>
    <row r="11" spans="1:6" s="1" customFormat="1" ht="14.15" customHeight="1" thickBot="1" x14ac:dyDescent="0.4">
      <c r="A11" s="9" t="s">
        <v>4</v>
      </c>
      <c r="B11" s="19">
        <v>0</v>
      </c>
      <c r="C11" s="31">
        <v>0</v>
      </c>
      <c r="D11" s="23">
        <v>3</v>
      </c>
      <c r="E11" s="14">
        <f>D11-B11</f>
        <v>3</v>
      </c>
      <c r="F11" s="28" t="str">
        <f t="shared" si="0"/>
        <v>N/A</v>
      </c>
    </row>
    <row r="12" spans="1:6" s="1" customFormat="1" ht="15" customHeight="1" x14ac:dyDescent="0.35">
      <c r="A12" s="11" t="s">
        <v>8</v>
      </c>
      <c r="B12" s="26">
        <f>SUM(B6:B11)</f>
        <v>4432</v>
      </c>
      <c r="C12" s="32">
        <f>SUM(C6:C11)</f>
        <v>0</v>
      </c>
      <c r="D12" s="24">
        <f>SUM(D6:D11)</f>
        <v>5090</v>
      </c>
      <c r="E12" s="12">
        <f>D12-B12</f>
        <v>658</v>
      </c>
      <c r="F12" s="20">
        <f>IF(B12=0, "N/A", E12/B12)</f>
        <v>0.14846570397111913</v>
      </c>
    </row>
    <row r="13" spans="1:6" s="1" customFormat="1" ht="14.15" customHeight="1" thickBot="1" x14ac:dyDescent="0.4">
      <c r="A13" s="13" t="s">
        <v>10</v>
      </c>
      <c r="B13" s="14">
        <v>17</v>
      </c>
      <c r="C13" s="15">
        <v>17</v>
      </c>
      <c r="D13" s="25">
        <v>18</v>
      </c>
      <c r="E13" s="16">
        <f t="shared" ref="E13" si="2">D13-C13</f>
        <v>1</v>
      </c>
      <c r="F13" s="10">
        <f t="shared" ref="F13" si="3">IF(C13=0, "N/A", E13/C13)</f>
        <v>5.8823529411764705E-2</v>
      </c>
    </row>
    <row r="14" spans="1:6" s="1" customFormat="1" ht="14.15" customHeight="1" x14ac:dyDescent="0.35">
      <c r="A14" s="33" t="s">
        <v>13</v>
      </c>
      <c r="B14" s="33"/>
      <c r="C14" s="33"/>
      <c r="D14" s="33"/>
      <c r="E14" s="33"/>
      <c r="F14" s="33"/>
    </row>
  </sheetData>
  <mergeCells count="8">
    <mergeCell ref="A14:F14"/>
    <mergeCell ref="A1:F1"/>
    <mergeCell ref="A2:F2"/>
    <mergeCell ref="A3:F3"/>
    <mergeCell ref="E4:F4"/>
    <mergeCell ref="B4:B5"/>
    <mergeCell ref="C4:C5"/>
    <mergeCell ref="D4:D5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NSB FY22 PCB Table</vt:lpstr>
      <vt:lpstr>'NSB FY22 PCB Table'!Print_Area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Chantel</cp:lastModifiedBy>
  <cp:lastPrinted>2022-03-28T20:17:25Z</cp:lastPrinted>
  <dcterms:created xsi:type="dcterms:W3CDTF">2012-08-27T16:23:53Z</dcterms:created>
  <dcterms:modified xsi:type="dcterms:W3CDTF">2022-03-28T20:17:32Z</dcterms:modified>
</cp:coreProperties>
</file>