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EC85705F-A387-4D43-9014-F20330025CFE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IOS" sheetId="11" r:id="rId1"/>
  </sheets>
  <definedNames>
    <definedName name="_xlnm.Print_Area" localSheetId="0">IOS!$A$1:$F$10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1" l="1"/>
  <c r="F9" i="11" s="1"/>
  <c r="E8" i="11"/>
  <c r="D8" i="11"/>
  <c r="C8" i="11"/>
  <c r="B8" i="11"/>
  <c r="B6" i="11" s="1"/>
  <c r="F7" i="11"/>
  <c r="E7" i="11"/>
  <c r="D6" i="11"/>
  <c r="E6" i="11" s="1"/>
  <c r="C6" i="11"/>
  <c r="E5" i="11"/>
  <c r="F5" i="11" s="1"/>
  <c r="F6" i="11" l="1"/>
  <c r="F8" i="11"/>
</calcChain>
</file>

<file path=xl/sharedStrings.xml><?xml version="1.0" encoding="utf-8"?>
<sst xmlns="http://schemas.openxmlformats.org/spreadsheetml/2006/main" count="13" uniqueCount="13">
  <si>
    <t>(Dollars in Millions)</t>
  </si>
  <si>
    <t>FY 2021
Actual</t>
  </si>
  <si>
    <t>FY 2022 
(TBD)</t>
  </si>
  <si>
    <t>FY 2023
Request</t>
  </si>
  <si>
    <t>Change over
FY 2021 Actual</t>
  </si>
  <si>
    <t>Amount</t>
  </si>
  <si>
    <t>Percent</t>
  </si>
  <si>
    <t>Total</t>
  </si>
  <si>
    <t>Research</t>
  </si>
  <si>
    <t>Education</t>
  </si>
  <si>
    <t>Infrastructure</t>
  </si>
  <si>
    <t>Research Resources</t>
  </si>
  <si>
    <t>IOS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</si>
</sst>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1" fillId="0" borderId="2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sheetPr>
    <pageSetUpPr fitToPage="1"/>
  </sheetPr>
  <dimension ref="A1:F13"/>
  <sheetViews>
    <sheetView showGridLines="0" tabSelected="1" zoomScaleNormal="100" workbookViewId="0">
      <selection sqref="A1:F1"/>
    </sheetView>
  </sheetViews>
  <sheetFormatPr defaultColWidth="8.7265625" defaultRowHeight="15.5" x14ac:dyDescent="0.45"/>
  <cols>
    <col min="1" max="1" width="30.1796875" style="1" customWidth="1"/>
    <col min="2" max="6" width="9.26953125" style="1" customWidth="1"/>
    <col min="7" max="16384" width="8.7265625" style="1"/>
  </cols>
  <sheetData>
    <row r="1" spans="1:6" s="10" customFormat="1" ht="15" customHeight="1" x14ac:dyDescent="0.25">
      <c r="A1" s="20" t="s">
        <v>12</v>
      </c>
      <c r="B1" s="20"/>
      <c r="C1" s="20"/>
      <c r="D1" s="20"/>
      <c r="E1" s="20"/>
      <c r="F1" s="20"/>
    </row>
    <row r="2" spans="1:6" s="6" customFormat="1" ht="13.9" customHeight="1" thickBot="1" x14ac:dyDescent="0.3">
      <c r="A2" s="21" t="s">
        <v>0</v>
      </c>
      <c r="B2" s="21"/>
      <c r="C2" s="21"/>
      <c r="D2" s="21"/>
      <c r="E2" s="21"/>
      <c r="F2" s="21"/>
    </row>
    <row r="3" spans="1:6" s="2" customFormat="1" ht="31" customHeight="1" x14ac:dyDescent="0.45">
      <c r="A3" s="3"/>
      <c r="B3" s="22" t="s">
        <v>1</v>
      </c>
      <c r="C3" s="22" t="s">
        <v>2</v>
      </c>
      <c r="D3" s="22" t="s">
        <v>3</v>
      </c>
      <c r="E3" s="24" t="s">
        <v>4</v>
      </c>
      <c r="F3" s="25"/>
    </row>
    <row r="4" spans="1:6" s="2" customFormat="1" ht="13.9" customHeight="1" x14ac:dyDescent="0.45">
      <c r="A4" s="4"/>
      <c r="B4" s="23"/>
      <c r="C4" s="23"/>
      <c r="D4" s="23"/>
      <c r="E4" s="5" t="s">
        <v>5</v>
      </c>
      <c r="F4" s="5" t="s">
        <v>6</v>
      </c>
    </row>
    <row r="5" spans="1:6" s="6" customFormat="1" ht="15" customHeight="1" x14ac:dyDescent="0.25">
      <c r="A5" s="11" t="s">
        <v>7</v>
      </c>
      <c r="B5" s="12">
        <v>206.89</v>
      </c>
      <c r="C5" s="12">
        <v>0</v>
      </c>
      <c r="D5" s="12">
        <v>214.81</v>
      </c>
      <c r="E5" s="13">
        <f>D5-B5</f>
        <v>7.9200000000000159</v>
      </c>
      <c r="F5" s="14">
        <f>IF(B5=0,"N/A",E5/B5)</f>
        <v>3.8281212238387631E-2</v>
      </c>
    </row>
    <row r="6" spans="1:6" s="6" customFormat="1" ht="15" customHeight="1" x14ac:dyDescent="0.25">
      <c r="A6" s="10" t="s">
        <v>8</v>
      </c>
      <c r="B6" s="15">
        <f>B5-B7-B8</f>
        <v>187.73</v>
      </c>
      <c r="C6" s="15">
        <f>C5-C7-C8</f>
        <v>0</v>
      </c>
      <c r="D6" s="15">
        <f>D5-D7-D8</f>
        <v>199.01</v>
      </c>
      <c r="E6" s="16">
        <f t="shared" ref="E6:E9" si="0">D6-B6</f>
        <v>11.280000000000001</v>
      </c>
      <c r="F6" s="17">
        <f t="shared" ref="F6:F9" si="1">IF(B6=0,"N/A",E6/B6)</f>
        <v>6.008629414584777E-2</v>
      </c>
    </row>
    <row r="7" spans="1:6" s="6" customFormat="1" ht="15" customHeight="1" x14ac:dyDescent="0.25">
      <c r="A7" s="10" t="s">
        <v>9</v>
      </c>
      <c r="B7" s="15">
        <v>7.74</v>
      </c>
      <c r="C7" s="15">
        <v>0</v>
      </c>
      <c r="D7" s="15">
        <v>4.8</v>
      </c>
      <c r="E7" s="16">
        <f t="shared" si="0"/>
        <v>-2.9400000000000004</v>
      </c>
      <c r="F7" s="17">
        <f t="shared" si="1"/>
        <v>-0.37984496124031014</v>
      </c>
    </row>
    <row r="8" spans="1:6" s="6" customFormat="1" ht="15" customHeight="1" x14ac:dyDescent="0.25">
      <c r="A8" s="10" t="s">
        <v>10</v>
      </c>
      <c r="B8" s="15">
        <f>B9</f>
        <v>11.42</v>
      </c>
      <c r="C8" s="15">
        <f t="shared" ref="C8:D8" si="2">C9</f>
        <v>0</v>
      </c>
      <c r="D8" s="15">
        <f t="shared" si="2"/>
        <v>11</v>
      </c>
      <c r="E8" s="16">
        <f t="shared" si="0"/>
        <v>-0.41999999999999993</v>
      </c>
      <c r="F8" s="17">
        <f t="shared" si="1"/>
        <v>-3.6777583187390536E-2</v>
      </c>
    </row>
    <row r="9" spans="1:6" s="6" customFormat="1" ht="13.9" customHeight="1" thickBot="1" x14ac:dyDescent="0.3">
      <c r="A9" s="6" t="s">
        <v>11</v>
      </c>
      <c r="B9" s="8">
        <v>11.42</v>
      </c>
      <c r="C9" s="8">
        <v>0</v>
      </c>
      <c r="D9" s="8">
        <v>11</v>
      </c>
      <c r="E9" s="9">
        <f t="shared" si="0"/>
        <v>-0.41999999999999993</v>
      </c>
      <c r="F9" s="7">
        <f t="shared" si="1"/>
        <v>-3.6777583187390536E-2</v>
      </c>
    </row>
    <row r="10" spans="1:6" ht="13.5" customHeight="1" x14ac:dyDescent="0.45">
      <c r="A10" s="18"/>
      <c r="B10" s="18"/>
      <c r="C10" s="18"/>
      <c r="D10" s="18"/>
      <c r="E10" s="18"/>
      <c r="F10" s="18"/>
    </row>
    <row r="11" spans="1:6" ht="13.5" customHeight="1" x14ac:dyDescent="0.45">
      <c r="A11" s="19"/>
      <c r="B11" s="19"/>
      <c r="C11" s="19"/>
      <c r="D11" s="19"/>
      <c r="E11" s="19"/>
      <c r="F11" s="19"/>
    </row>
    <row r="12" spans="1:6" ht="13.5" customHeight="1" x14ac:dyDescent="0.45">
      <c r="A12" s="19"/>
      <c r="B12" s="19"/>
      <c r="C12" s="19"/>
      <c r="D12" s="19"/>
      <c r="E12" s="19"/>
      <c r="F12" s="19"/>
    </row>
    <row r="13" spans="1:6" ht="13.5" customHeight="1" x14ac:dyDescent="0.45"/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orientation="portrait" r:id="rId1"/>
  <ignoredErrors>
    <ignoredError sqref="B6:D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WNNNYYRNKDVH-1321847565-3897</_dlc_DocId>
    <_dlc_DocIdUrl xmlns="7c075b91-a788-4f5b-9c4e-5392c92c7fe8">
      <Url>https://collaboration.inside.nsf.gov/bfa/Budget/BDPlanning/BPLG/_layouts/15/DocIdRedir.aspx?ID=WNNNYYRNKDVH-1321847565-3897</Url>
      <Description>WNNNYYRNKDVH-1321847565-3897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IOS</vt:lpstr>
      <vt:lpstr>IOS!Print_Area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Chantel</cp:lastModifiedBy>
  <cp:revision/>
  <cp:lastPrinted>2022-03-29T13:31:17Z</cp:lastPrinted>
  <dcterms:created xsi:type="dcterms:W3CDTF">2018-11-16T16:51:05Z</dcterms:created>
  <dcterms:modified xsi:type="dcterms:W3CDTF">2022-03-29T13:31:22Z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4383afe4-be5a-46a6-94c4-9c418cc2df78</vt:lpwstr>
  </property>
</Properties>
</file>