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dufour\Desktop\eXTRACTED\"/>
    </mc:Choice>
  </mc:AlternateContent>
  <xr:revisionPtr revIDLastSave="0" documentId="13_ncr:1_{5405CBC5-6B7F-4555-AD56-044133915B60}" xr6:coauthVersionLast="47" xr6:coauthVersionMax="47" xr10:uidLastSave="{00000000-0000-0000-0000-000000000000}"/>
  <bookViews>
    <workbookView xWindow="-24600" yWindow="4200" windowWidth="21600" windowHeight="11385" tabRatio="866" xr2:uid="{2F0BD3C3-3DED-41D9-8C37-0B9F1CC0C743}"/>
  </bookViews>
  <sheets>
    <sheet name="CISE Funding" sheetId="1" r:id="rId1"/>
  </sheets>
  <definedNames>
    <definedName name="_xlnm.Print_Area" localSheetId="0">'CISE Funding'!$A$1:$G$12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C11" i="1"/>
  <c r="B11" i="1"/>
  <c r="G11" i="1" s="1"/>
  <c r="F10" i="1"/>
  <c r="G10" i="1" s="1"/>
  <c r="G9" i="1"/>
  <c r="F9" i="1"/>
  <c r="F8" i="1"/>
  <c r="G8" i="1" s="1"/>
  <c r="F7" i="1"/>
  <c r="G7" i="1" s="1"/>
  <c r="F6" i="1"/>
  <c r="G6" i="1" s="1"/>
</calcChain>
</file>

<file path=xl/sharedStrings.xml><?xml version="1.0" encoding="utf-8"?>
<sst xmlns="http://schemas.openxmlformats.org/spreadsheetml/2006/main" count="17" uniqueCount="17">
  <si>
    <t>CISE Funding</t>
  </si>
  <si>
    <t>(Dollars in Millions)</t>
  </si>
  <si>
    <t>Amount</t>
  </si>
  <si>
    <t>Percent</t>
  </si>
  <si>
    <t>Office of Advanced Cyberinfrastructure (OAC)</t>
  </si>
  <si>
    <t>Computing and Communication Foundations (CCF)</t>
  </si>
  <si>
    <t>Computer and Network Systems (CNS)</t>
  </si>
  <si>
    <t>Information and Intelligent Systems (IIS)</t>
  </si>
  <si>
    <t>Information Technology Research (ITR)</t>
  </si>
  <si>
    <t>Total</t>
  </si>
  <si>
    <t>FY 2021
ARP
Actual</t>
  </si>
  <si>
    <t>FY 2023
Request</t>
  </si>
  <si>
    <t>FY 2022 
(TBD)</t>
  </si>
  <si>
    <t>Change over</t>
  </si>
  <si>
    <t>FY 2021 Actual</t>
  </si>
  <si>
    <r>
      <t>FY 2021</t>
    </r>
    <r>
      <rPr>
        <vertAlign val="superscript"/>
        <sz val="9"/>
        <color theme="1"/>
        <rFont val="Open Sans"/>
      </rPr>
      <t>1</t>
    </r>
    <r>
      <rPr>
        <sz val="9"/>
        <color theme="1"/>
        <rFont val="Open Sans"/>
        <family val="2"/>
      </rPr>
      <t xml:space="preserve">
Actual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</si>
  <si>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Funding for FY 2021 is adjusted for comparability to reflect the movement of I-Corps</t>
    </r>
    <r>
      <rPr>
        <vertAlign val="superscript"/>
        <sz val="8"/>
        <color theme="1"/>
        <rFont val="Open Sans"/>
      </rPr>
      <t xml:space="preserve">TM </t>
    </r>
    <r>
      <rPr>
        <sz val="8"/>
        <color theme="1"/>
        <rFont val="Open Sans"/>
      </rPr>
      <t>to TIP in FY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</si>
</sst>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0"/>
      <color theme="1"/>
      <name val="Arial"/>
      <family val="2"/>
    </font>
    <font>
      <b/>
      <sz val="9"/>
      <color theme="1"/>
      <name val="Open Sans"/>
      <family val="2"/>
    </font>
    <font>
      <sz val="9"/>
      <color theme="1"/>
      <name val="Arial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</font>
    <font>
      <sz val="9"/>
      <name val="Open Sans"/>
      <family val="2"/>
    </font>
    <font>
      <sz val="8"/>
      <color theme="1"/>
      <name val="Open Sans"/>
    </font>
    <font>
      <vertAlign val="superscript"/>
      <sz val="8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1" fillId="0" borderId="4" xfId="0" applyFont="1" applyBorder="1" applyAlignment="1" applyProtection="1">
      <alignment vertical="top"/>
      <protection locked="0"/>
    </xf>
    <xf numFmtId="164" fontId="1" fillId="0" borderId="4" xfId="0" applyNumberFormat="1" applyFont="1" applyBorder="1" applyAlignment="1" applyProtection="1">
      <alignment horizontal="right" vertical="top"/>
      <protection locked="0"/>
    </xf>
    <xf numFmtId="164" fontId="1" fillId="0" borderId="4" xfId="0" applyNumberFormat="1" applyFont="1" applyBorder="1" applyAlignment="1">
      <alignment horizontal="right" vertical="top"/>
    </xf>
    <xf numFmtId="165" fontId="1" fillId="0" borderId="4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pageSetUpPr fitToPage="1"/>
  </sheetPr>
  <dimension ref="A1:G14"/>
  <sheetViews>
    <sheetView showGridLines="0" tabSelected="1" zoomScaleNormal="100" workbookViewId="0">
      <selection sqref="A1:G1"/>
    </sheetView>
  </sheetViews>
  <sheetFormatPr defaultColWidth="8.85546875" defaultRowHeight="12" x14ac:dyDescent="0.2"/>
  <cols>
    <col min="1" max="1" width="42.140625" style="4" customWidth="1"/>
    <col min="2" max="7" width="8.5703125" style="4" customWidth="1"/>
    <col min="8" max="16384" width="8.85546875" style="4"/>
  </cols>
  <sheetData>
    <row r="1" spans="1:7" s="1" customFormat="1" ht="14.25" x14ac:dyDescent="0.2">
      <c r="A1" s="19" t="s">
        <v>0</v>
      </c>
      <c r="B1" s="19"/>
      <c r="C1" s="19"/>
      <c r="D1" s="19"/>
      <c r="E1" s="19"/>
      <c r="F1" s="19"/>
      <c r="G1" s="19"/>
    </row>
    <row r="2" spans="1:7" s="1" customFormat="1" ht="14.1" customHeight="1" thickBot="1" x14ac:dyDescent="0.25">
      <c r="A2" s="20" t="s">
        <v>1</v>
      </c>
      <c r="B2" s="20"/>
      <c r="C2" s="20"/>
      <c r="D2" s="20"/>
      <c r="E2" s="20"/>
      <c r="F2" s="20"/>
      <c r="G2" s="20"/>
    </row>
    <row r="3" spans="1:7" s="1" customFormat="1" ht="15" customHeight="1" x14ac:dyDescent="0.2">
      <c r="A3" s="2"/>
      <c r="B3" s="24" t="s">
        <v>15</v>
      </c>
      <c r="C3" s="26" t="s">
        <v>10</v>
      </c>
      <c r="D3" s="26" t="s">
        <v>12</v>
      </c>
      <c r="E3" s="26" t="s">
        <v>11</v>
      </c>
      <c r="F3" s="29" t="s">
        <v>13</v>
      </c>
      <c r="G3" s="29"/>
    </row>
    <row r="4" spans="1:7" ht="15" customHeight="1" x14ac:dyDescent="0.3">
      <c r="A4" s="3"/>
      <c r="B4" s="21"/>
      <c r="C4" s="27"/>
      <c r="D4" s="27"/>
      <c r="E4" s="27"/>
      <c r="F4" s="21" t="s">
        <v>14</v>
      </c>
      <c r="G4" s="22"/>
    </row>
    <row r="5" spans="1:7" ht="15" customHeight="1" x14ac:dyDescent="0.3">
      <c r="A5" s="5"/>
      <c r="B5" s="25"/>
      <c r="C5" s="28"/>
      <c r="D5" s="28"/>
      <c r="E5" s="28"/>
      <c r="F5" s="6" t="s">
        <v>2</v>
      </c>
      <c r="G5" s="6" t="s">
        <v>3</v>
      </c>
    </row>
    <row r="6" spans="1:7" s="1" customFormat="1" ht="14.1" customHeight="1" x14ac:dyDescent="0.2">
      <c r="A6" s="7" t="s">
        <v>4</v>
      </c>
      <c r="B6" s="8">
        <v>230.44054299999999</v>
      </c>
      <c r="C6" s="8">
        <v>6.5944770000000004</v>
      </c>
      <c r="D6" s="8">
        <v>0</v>
      </c>
      <c r="E6" s="8">
        <v>252.25</v>
      </c>
      <c r="F6" s="9">
        <f>E6-B6</f>
        <v>21.809457000000009</v>
      </c>
      <c r="G6" s="10">
        <f>IF(B6=0,"N/A",F6/B6)</f>
        <v>9.464244753146589E-2</v>
      </c>
    </row>
    <row r="7" spans="1:7" s="1" customFormat="1" ht="14.1" customHeight="1" x14ac:dyDescent="0.2">
      <c r="A7" s="7" t="s">
        <v>5</v>
      </c>
      <c r="B7" s="11">
        <v>200.94523100000001</v>
      </c>
      <c r="C7" s="11">
        <v>1.75</v>
      </c>
      <c r="D7" s="11">
        <v>0</v>
      </c>
      <c r="E7" s="11">
        <v>218.57</v>
      </c>
      <c r="F7" s="9">
        <f t="shared" ref="F7:F11" si="0">E7-B7</f>
        <v>17.624768999999986</v>
      </c>
      <c r="G7" s="10">
        <f t="shared" ref="G7:G11" si="1">IF(B7=0,"N/A",F7/B7)</f>
        <v>8.7709317172100426E-2</v>
      </c>
    </row>
    <row r="8" spans="1:7" s="1" customFormat="1" ht="14.1" customHeight="1" x14ac:dyDescent="0.2">
      <c r="A8" s="7" t="s">
        <v>6</v>
      </c>
      <c r="B8" s="11">
        <v>238.02122800000001</v>
      </c>
      <c r="C8" s="11">
        <v>4.8741779999999997</v>
      </c>
      <c r="D8" s="11">
        <v>0</v>
      </c>
      <c r="E8" s="11">
        <v>266.06</v>
      </c>
      <c r="F8" s="9">
        <f t="shared" si="0"/>
        <v>28.038771999999994</v>
      </c>
      <c r="G8" s="10">
        <f t="shared" si="1"/>
        <v>0.1177994594666993</v>
      </c>
    </row>
    <row r="9" spans="1:7" s="1" customFormat="1" ht="14.1" customHeight="1" x14ac:dyDescent="0.2">
      <c r="A9" s="7" t="s">
        <v>7</v>
      </c>
      <c r="B9" s="11">
        <v>217.77638300000001</v>
      </c>
      <c r="C9" s="11">
        <v>1.75</v>
      </c>
      <c r="D9" s="11">
        <v>0</v>
      </c>
      <c r="E9" s="11">
        <v>248.16</v>
      </c>
      <c r="F9" s="12">
        <f t="shared" si="0"/>
        <v>30.383616999999987</v>
      </c>
      <c r="G9" s="10">
        <f t="shared" si="1"/>
        <v>0.13951750222612516</v>
      </c>
    </row>
    <row r="10" spans="1:7" s="1" customFormat="1" ht="14.1" customHeight="1" x14ac:dyDescent="0.2">
      <c r="A10" s="7" t="s">
        <v>8</v>
      </c>
      <c r="B10" s="11">
        <v>119.943145</v>
      </c>
      <c r="C10" s="11">
        <v>20.75</v>
      </c>
      <c r="D10" s="11">
        <v>0</v>
      </c>
      <c r="E10" s="11">
        <v>165.74</v>
      </c>
      <c r="F10" s="12">
        <f t="shared" si="0"/>
        <v>45.796855000000008</v>
      </c>
      <c r="G10" s="10">
        <f t="shared" si="1"/>
        <v>0.38182136211285778</v>
      </c>
    </row>
    <row r="11" spans="1:7" s="1" customFormat="1" ht="14.1" customHeight="1" thickBot="1" x14ac:dyDescent="0.25">
      <c r="A11" s="13" t="s">
        <v>9</v>
      </c>
      <c r="B11" s="14">
        <f>SUM(B6:B10)</f>
        <v>1007.1265299999999</v>
      </c>
      <c r="C11" s="14">
        <f>SUM(C6:C10)</f>
        <v>35.718654999999998</v>
      </c>
      <c r="D11" s="14">
        <v>0</v>
      </c>
      <c r="E11" s="14">
        <f>SUM(E6:E10)</f>
        <v>1150.78</v>
      </c>
      <c r="F11" s="15">
        <f t="shared" si="0"/>
        <v>143.65347000000008</v>
      </c>
      <c r="G11" s="16">
        <f t="shared" si="1"/>
        <v>0.14263696340121246</v>
      </c>
    </row>
    <row r="12" spans="1:7" s="17" customFormat="1" ht="14.1" customHeight="1" x14ac:dyDescent="0.2">
      <c r="A12" s="23" t="s">
        <v>16</v>
      </c>
      <c r="B12" s="23"/>
      <c r="C12" s="23"/>
      <c r="D12" s="23"/>
      <c r="E12" s="23"/>
      <c r="F12" s="23"/>
      <c r="G12" s="23"/>
    </row>
    <row r="13" spans="1:7" s="17" customFormat="1" x14ac:dyDescent="0.2">
      <c r="A13" s="18"/>
      <c r="B13" s="18"/>
      <c r="C13" s="18"/>
      <c r="D13" s="18"/>
      <c r="E13" s="18"/>
      <c r="F13" s="18"/>
      <c r="G13" s="18"/>
    </row>
    <row r="14" spans="1:7" s="17" customFormat="1" x14ac:dyDescent="0.2">
      <c r="A14" s="18"/>
      <c r="B14" s="18"/>
      <c r="C14" s="18"/>
      <c r="D14" s="18"/>
      <c r="E14" s="18"/>
      <c r="F14" s="18"/>
      <c r="G14" s="18"/>
    </row>
  </sheetData>
  <mergeCells count="11">
    <mergeCell ref="A14:G14"/>
    <mergeCell ref="A1:G1"/>
    <mergeCell ref="A2:G2"/>
    <mergeCell ref="F4:G4"/>
    <mergeCell ref="A12:G12"/>
    <mergeCell ref="A13:G13"/>
    <mergeCell ref="B3:B5"/>
    <mergeCell ref="C3:C5"/>
    <mergeCell ref="D3:D5"/>
    <mergeCell ref="E3:E5"/>
    <mergeCell ref="F3:G3"/>
  </mergeCells>
  <pageMargins left="0.7" right="0.7" top="0.75" bottom="0.75" header="0.3" footer="0.3"/>
  <pageSetup scale="97" orientation="portrait" r:id="rId1"/>
  <ignoredErrors>
    <ignoredError sqref="C11 B11 E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WNNNYYRNKDVH-1321847565-3812</_dlc_DocId>
    <_dlc_DocIdUrl xmlns="7c075b91-a788-4f5b-9c4e-5392c92c7fe8">
      <Url>https://collaboration.inside.nsf.gov/bfa/Budget/BDPlanning/BPLG/_layouts/15/DocIdRedir.aspx?ID=WNNNYYRNKDVH-1321847565-3812</Url>
      <Description>WNNNYYRNKDVH-1321847565-3812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988810-84A0-4ABB-A02E-42E29191FF4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257d72b-1bc7-45e7-84d8-ca60afca65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FA423B-49D5-494B-994A-1342F56C74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E14B72-1992-4DAC-85E6-850E2726D33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CB9D685-B9B7-4F98-85C2-41006E797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CISE Funding</vt:lpstr>
      <vt:lpstr>'CISE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keywords/>
  <dc:description/>
  <cp:lastModifiedBy>Dufour, Mark Owen</cp:lastModifiedBy>
  <cp:revision/>
  <dcterms:created xsi:type="dcterms:W3CDTF">2018-11-16T16:51:05Z</dcterms:created>
  <dcterms:modified xsi:type="dcterms:W3CDTF">2022-03-28T16:52:49Z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dd33d805-75f9-4bdd-927d-44c3ecbaea55</vt:lpwstr>
  </property>
</Properties>
</file>