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D76E800-C9D2-4BB1-873E-8B49DB68E276}" xr6:coauthVersionLast="47" xr6:coauthVersionMax="47" xr10:uidLastSave="{00000000-0000-0000-0000-000000000000}"/>
  <bookViews>
    <workbookView xWindow="28690" yWindow="-110" windowWidth="29020" windowHeight="15820" tabRatio="866" xr2:uid="{2F0BD3C3-3DED-41D9-8C37-0B9F1CC0C743}"/>
  </bookViews>
  <sheets>
    <sheet name="Funding Profile" sheetId="7" r:id="rId1"/>
  </sheets>
  <definedNames>
    <definedName name="_xlnm.Print_Area" localSheetId="0">'Funding Profile'!$A$1:$D$18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7" l="1"/>
  <c r="B14" i="7"/>
  <c r="D12" i="7"/>
  <c r="C11" i="7"/>
  <c r="B11" i="7"/>
  <c r="D8" i="7"/>
  <c r="D6" i="7"/>
  <c r="C5" i="7"/>
  <c r="B5" i="7"/>
  <c r="B8" i="7" s="1"/>
</calcChain>
</file>

<file path=xl/sharedStrings.xml><?xml version="1.0" encoding="utf-8"?>
<sst xmlns="http://schemas.openxmlformats.org/spreadsheetml/2006/main" count="20" uniqueCount="17">
  <si>
    <t xml:space="preserve"> </t>
  </si>
  <si>
    <t>CISE Funding Profile</t>
  </si>
  <si>
    <t>Statistics for Competitive Awards:</t>
  </si>
  <si>
    <t>Number of Proposals</t>
  </si>
  <si>
    <t>Number of New Awards</t>
  </si>
  <si>
    <t>Regular Appropriation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</si>
  <si>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</si>
  <si>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</si>
  <si>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</si>
  <si>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</si>
  <si>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</si>
  <si>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</si>
  <si>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</si>
  <si>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2021
Actual
Estimate</t>
  </si>
  <si>
    <t>FY 2023
Estimate</t>
  </si>
  <si>
    <t>ARP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</si>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</sst>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indent="1"/>
    </xf>
    <xf numFmtId="164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indent="2"/>
    </xf>
    <xf numFmtId="164" fontId="3" fillId="2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 applyProtection="1">
      <alignment vertical="top"/>
      <protection locked="0"/>
    </xf>
    <xf numFmtId="0" fontId="3" fillId="0" borderId="1" xfId="0" applyFont="1" applyBorder="1" applyAlignment="1">
      <alignment horizontal="left" vertical="top" indent="1"/>
    </xf>
    <xf numFmtId="166" fontId="3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sheetPr>
    <pageSetUpPr fitToPage="1"/>
  </sheetPr>
  <dimension ref="A1:D19"/>
  <sheetViews>
    <sheetView showGridLines="0" tabSelected="1" zoomScaleNormal="100" workbookViewId="0">
      <selection sqref="A1:D1"/>
    </sheetView>
  </sheetViews>
  <sheetFormatPr defaultColWidth="8.81640625" defaultRowHeight="13.5" customHeight="1" x14ac:dyDescent="0.45"/>
  <cols>
    <col min="1" max="1" width="32.81640625" style="3" customWidth="1"/>
    <col min="2" max="4" width="10.54296875" style="3" customWidth="1"/>
    <col min="5" max="16384" width="8.81640625" style="3"/>
  </cols>
  <sheetData>
    <row r="1" spans="1:4" s="2" customFormat="1" ht="15" customHeight="1" thickBot="1" x14ac:dyDescent="0.3">
      <c r="A1" s="15" t="s">
        <v>1</v>
      </c>
      <c r="B1" s="15"/>
      <c r="C1" s="15"/>
      <c r="D1" s="15"/>
    </row>
    <row r="2" spans="1:4" s="1" customFormat="1" ht="43.5" x14ac:dyDescent="0.45">
      <c r="A2" s="4"/>
      <c r="B2" s="5" t="s">
        <v>13</v>
      </c>
      <c r="C2" s="5" t="s">
        <v>16</v>
      </c>
      <c r="D2" s="5" t="s">
        <v>14</v>
      </c>
    </row>
    <row r="3" spans="1:4" s="2" customFormat="1" ht="15" customHeight="1" x14ac:dyDescent="0.25">
      <c r="A3" s="6" t="s">
        <v>2</v>
      </c>
    </row>
    <row r="4" spans="1:4" s="2" customFormat="1" ht="14.15" customHeight="1" x14ac:dyDescent="0.25">
      <c r="A4" s="7" t="s">
        <v>3</v>
      </c>
      <c r="B4" s="8">
        <v>7247</v>
      </c>
      <c r="C4" s="8">
        <v>0</v>
      </c>
      <c r="D4" s="8">
        <v>8500</v>
      </c>
    </row>
    <row r="5" spans="1:4" s="2" customFormat="1" ht="14.15" customHeight="1" x14ac:dyDescent="0.25">
      <c r="A5" s="7" t="s">
        <v>4</v>
      </c>
      <c r="B5" s="8">
        <f>SUM(B6:B7)</f>
        <v>1739</v>
      </c>
      <c r="C5" s="8">
        <f t="shared" ref="C5" si="0">SUM(C6:C7)</f>
        <v>0</v>
      </c>
      <c r="D5" s="8">
        <v>2300</v>
      </c>
    </row>
    <row r="6" spans="1:4" s="2" customFormat="1" ht="14.15" customHeight="1" x14ac:dyDescent="0.25">
      <c r="A6" s="9" t="s">
        <v>5</v>
      </c>
      <c r="B6" s="8">
        <v>1694</v>
      </c>
      <c r="C6" s="8"/>
      <c r="D6" s="8">
        <f>D5</f>
        <v>2300</v>
      </c>
    </row>
    <row r="7" spans="1:4" s="2" customFormat="1" ht="14.15" customHeight="1" x14ac:dyDescent="0.25">
      <c r="A7" s="9" t="s">
        <v>15</v>
      </c>
      <c r="B7" s="8">
        <v>45</v>
      </c>
      <c r="C7" s="10"/>
      <c r="D7" s="10"/>
    </row>
    <row r="8" spans="1:4" s="2" customFormat="1" ht="14.15" customHeight="1" x14ac:dyDescent="0.25">
      <c r="A8" s="7" t="s">
        <v>6</v>
      </c>
      <c r="B8" s="11">
        <f>IF(B4=0,"N/A",B5/B4)</f>
        <v>0.23996136332275425</v>
      </c>
      <c r="C8" s="8">
        <v>0</v>
      </c>
      <c r="D8" s="11">
        <f t="shared" ref="D8" si="1">IF(D4=0,"N/A",D5/D4)</f>
        <v>0.27058823529411763</v>
      </c>
    </row>
    <row r="9" spans="1:4" s="2" customFormat="1" ht="15" customHeight="1" x14ac:dyDescent="0.25">
      <c r="A9" s="6" t="s">
        <v>7</v>
      </c>
      <c r="B9" s="2" t="s">
        <v>0</v>
      </c>
    </row>
    <row r="10" spans="1:4" s="2" customFormat="1" ht="14.15" customHeight="1" x14ac:dyDescent="0.25">
      <c r="A10" s="7" t="s">
        <v>8</v>
      </c>
      <c r="B10" s="8">
        <v>7054</v>
      </c>
      <c r="C10" s="8">
        <v>0</v>
      </c>
      <c r="D10" s="8">
        <v>8300</v>
      </c>
    </row>
    <row r="11" spans="1:4" s="2" customFormat="1" ht="14.15" customHeight="1" x14ac:dyDescent="0.25">
      <c r="A11" s="7" t="s">
        <v>9</v>
      </c>
      <c r="B11" s="8">
        <f>SUM(B12:B13)</f>
        <v>1625</v>
      </c>
      <c r="C11" s="8">
        <f t="shared" ref="C11" si="2">SUM(C12:C13)</f>
        <v>0</v>
      </c>
      <c r="D11" s="8">
        <v>2150</v>
      </c>
    </row>
    <row r="12" spans="1:4" s="2" customFormat="1" ht="14.15" customHeight="1" x14ac:dyDescent="0.25">
      <c r="A12" s="9" t="s">
        <v>5</v>
      </c>
      <c r="B12" s="8">
        <v>1582</v>
      </c>
      <c r="C12" s="8"/>
      <c r="D12" s="8">
        <f>D11</f>
        <v>2150</v>
      </c>
    </row>
    <row r="13" spans="1:4" s="2" customFormat="1" ht="14.15" customHeight="1" x14ac:dyDescent="0.25">
      <c r="A13" s="9" t="s">
        <v>15</v>
      </c>
      <c r="B13" s="8">
        <v>43</v>
      </c>
      <c r="C13" s="10"/>
      <c r="D13" s="10"/>
    </row>
    <row r="14" spans="1:4" s="2" customFormat="1" ht="14.15" customHeight="1" x14ac:dyDescent="0.25">
      <c r="A14" s="7" t="s">
        <v>6</v>
      </c>
      <c r="B14" s="11">
        <f>IF(B10=0,"N/A",B11/B10)</f>
        <v>0.23036574992911824</v>
      </c>
      <c r="C14" s="8">
        <v>0</v>
      </c>
      <c r="D14" s="11">
        <f t="shared" ref="D14" si="3">IF(D10=0,"N/A",D11/D10)</f>
        <v>0.25903614457831325</v>
      </c>
    </row>
    <row r="15" spans="1:4" s="2" customFormat="1" ht="14.15" customHeight="1" x14ac:dyDescent="0.25">
      <c r="A15" s="7" t="s">
        <v>10</v>
      </c>
      <c r="B15" s="12">
        <v>166549</v>
      </c>
      <c r="C15" s="8">
        <v>0</v>
      </c>
      <c r="D15" s="12">
        <v>166000</v>
      </c>
    </row>
    <row r="16" spans="1:4" s="2" customFormat="1" ht="14.15" customHeight="1" x14ac:dyDescent="0.25">
      <c r="A16" s="7" t="s">
        <v>11</v>
      </c>
      <c r="B16" s="12">
        <v>224030</v>
      </c>
      <c r="C16" s="8">
        <v>0</v>
      </c>
      <c r="D16" s="12">
        <v>225000</v>
      </c>
    </row>
    <row r="17" spans="1:4" s="2" customFormat="1" ht="14.15" customHeight="1" thickBot="1" x14ac:dyDescent="0.3">
      <c r="A17" s="13" t="s">
        <v>12</v>
      </c>
      <c r="B17" s="14">
        <v>3.1</v>
      </c>
      <c r="C17" s="8">
        <v>0</v>
      </c>
      <c r="D17" s="14">
        <v>3</v>
      </c>
    </row>
    <row r="18" spans="1:4" ht="13.5" customHeight="1" x14ac:dyDescent="0.45">
      <c r="A18" s="16"/>
      <c r="B18" s="16"/>
      <c r="C18" s="16"/>
      <c r="D18" s="16"/>
    </row>
    <row r="19" spans="1:4" ht="13.5" customHeight="1" x14ac:dyDescent="0.45">
      <c r="A19" s="17"/>
      <c r="B19" s="17"/>
      <c r="C19" s="17"/>
      <c r="D19" s="17"/>
    </row>
  </sheetData>
  <mergeCells count="3">
    <mergeCell ref="A1:D1"/>
    <mergeCell ref="A18:D18"/>
    <mergeCell ref="A19:D19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12:D12 B5:B11 D5:D11" unlockedFormula="1"/>
    <ignoredError sqref="C5:C1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WNNNYYRNKDVH-1321847565-3812</_dlc_DocId>
    <_dlc_DocIdUrl xmlns="7c075b91-a788-4f5b-9c4e-5392c92c7fe8">
      <Url>https://collaboration.inside.nsf.gov/bfa/Budget/BDPlanning/BPLG/_layouts/15/DocIdRedir.aspx?ID=WNNNYYRNKDVH-1321847565-3812</Url>
      <Description>WNNNYYRNKDVH-1321847565-3812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988810-84A0-4ABB-A02E-42E29191FF4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257d72b-1bc7-45e7-84d8-ca60afca6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B9D685-B9B7-4F98-85C2-41006E797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E14B72-1992-4DAC-85E6-850E2726D33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FA423B-49D5-494B-994A-1342F56C7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Profile</vt:lpstr>
      <vt:lpstr>'Funding Profile'!Print_Area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Chantel</cp:lastModifiedBy>
  <cp:revision/>
  <cp:lastPrinted>2022-03-29T13:33:37Z</cp:lastPrinted>
  <dcterms:created xsi:type="dcterms:W3CDTF">2018-11-16T16:51:05Z</dcterms:created>
  <dcterms:modified xsi:type="dcterms:W3CDTF">2022-03-29T13:33:43Z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dd33d805-75f9-4bdd-927d-44c3ecbaea55</vt:lpwstr>
  </property>
</Properties>
</file>