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dufour\Desktop\eXTRACTED\"/>
    </mc:Choice>
  </mc:AlternateContent>
  <xr:revisionPtr revIDLastSave="0" documentId="13_ncr:1_{2233A854-969D-43FF-9137-07EF69EF7985}" xr6:coauthVersionLast="47" xr6:coauthVersionMax="47" xr10:uidLastSave="{00000000-0000-0000-0000-000000000000}"/>
  <bookViews>
    <workbookView xWindow="-24990" yWindow="3810" windowWidth="21600" windowHeight="11385" tabRatio="875" xr2:uid="{2F0BD3C3-3DED-41D9-8C37-0B9F1CC0C743}"/>
  </bookViews>
  <sheets>
    <sheet name="ECCS" sheetId="16" r:id="rId1"/>
  </sheets>
  <definedNames>
    <definedName name="_xlnm.Print_Area" localSheetId="0">ECCS!$A$1:$F$13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6" l="1"/>
  <c r="F13" i="16" s="1"/>
  <c r="E12" i="16"/>
  <c r="F12" i="16" s="1"/>
  <c r="C11" i="16"/>
  <c r="B11" i="16"/>
  <c r="F10" i="16"/>
  <c r="E10" i="16"/>
  <c r="F9" i="16"/>
  <c r="E9" i="16"/>
  <c r="D8" i="16"/>
  <c r="E8" i="16" s="1"/>
  <c r="C8" i="16"/>
  <c r="B8" i="16"/>
  <c r="F8" i="16" s="1"/>
  <c r="F7" i="16"/>
  <c r="E7" i="16"/>
  <c r="D6" i="16"/>
  <c r="F5" i="16"/>
  <c r="E5" i="16"/>
  <c r="C5" i="16"/>
  <c r="B6" i="16" l="1"/>
  <c r="E6" i="16" s="1"/>
  <c r="E11" i="16"/>
  <c r="F11" i="16" s="1"/>
  <c r="F6" i="16" l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<sst xmlns="http://schemas.openxmlformats.org/spreadsheetml/2006/main" count="17" uniqueCount="17">
  <si>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</si>
  <si>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</si>
  <si>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</si>
  <si>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</si>
  <si>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</si>
  <si>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</si>
  <si>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</si>
  <si>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</si>
  <si>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</si>
  <si>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Artificial Intelligence Research Institutes</t>
  </si>
  <si>
    <t>Center for High Energy X-ray Science (CHEXS)</t>
  </si>
  <si>
    <t>ECCS Funding</t>
  </si>
  <si>
    <t>FY 2021
Actual</t>
  </si>
  <si>
    <t>FY 2022 (TBD)</t>
  </si>
  <si>
    <t>FY 2023
Request</t>
  </si>
  <si>
    <t>Change over
FY 2021 Actual</t>
  </si>
  <si>
    <t>National Nanotechnology Coordinated Infrastructure (NNCI)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</si>
</sst>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 applyAlignment="1">
      <alignment horizontal="right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left" vertical="top" inden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9982-7886-4065-A059-606AEB630835}">
  <sheetPr>
    <pageSetUpPr fitToPage="1"/>
  </sheetPr>
  <dimension ref="A1:F17"/>
  <sheetViews>
    <sheetView showGridLines="0" tabSelected="1" zoomScaleNormal="100" workbookViewId="0">
      <selection sqref="A1:F1"/>
    </sheetView>
  </sheetViews>
  <sheetFormatPr defaultColWidth="8.7109375" defaultRowHeight="14.25" x14ac:dyDescent="0.3"/>
  <cols>
    <col min="1" max="1" width="48.140625" style="2" bestFit="1" customWidth="1"/>
    <col min="2" max="6" width="8.5703125" style="2" customWidth="1"/>
    <col min="7" max="16384" width="8.7109375" style="2"/>
  </cols>
  <sheetData>
    <row r="1" spans="1:6" s="3" customFormat="1" ht="14.45" customHeight="1" x14ac:dyDescent="0.2">
      <c r="A1" s="24" t="s">
        <v>11</v>
      </c>
      <c r="B1" s="24"/>
      <c r="C1" s="24"/>
      <c r="D1" s="24"/>
      <c r="E1" s="24"/>
      <c r="F1" s="24"/>
    </row>
    <row r="2" spans="1:6" ht="14.45" customHeight="1" thickBot="1" x14ac:dyDescent="0.35">
      <c r="A2" s="25" t="s">
        <v>0</v>
      </c>
      <c r="B2" s="25"/>
      <c r="C2" s="25"/>
      <c r="D2" s="25"/>
      <c r="E2" s="25"/>
      <c r="F2" s="25"/>
    </row>
    <row r="3" spans="1:6" ht="27" customHeight="1" x14ac:dyDescent="0.3">
      <c r="A3" s="4"/>
      <c r="B3" s="26" t="s">
        <v>12</v>
      </c>
      <c r="C3" s="26" t="s">
        <v>13</v>
      </c>
      <c r="D3" s="26" t="s">
        <v>14</v>
      </c>
      <c r="E3" s="28" t="s">
        <v>15</v>
      </c>
      <c r="F3" s="29"/>
    </row>
    <row r="4" spans="1:6" ht="13.5" customHeight="1" x14ac:dyDescent="0.3">
      <c r="A4" s="5"/>
      <c r="B4" s="27"/>
      <c r="C4" s="27"/>
      <c r="D4" s="27"/>
      <c r="E4" s="1" t="s">
        <v>1</v>
      </c>
      <c r="F4" s="1" t="s">
        <v>2</v>
      </c>
    </row>
    <row r="5" spans="1:6" ht="14.1" customHeight="1" x14ac:dyDescent="0.3">
      <c r="A5" s="6" t="s">
        <v>3</v>
      </c>
      <c r="B5" s="7">
        <v>123.99550000000001</v>
      </c>
      <c r="C5" s="7">
        <f>SUM(C6,C10:C11)</f>
        <v>0</v>
      </c>
      <c r="D5" s="7">
        <v>137.19999999999999</v>
      </c>
      <c r="E5" s="8">
        <f>D5-B5</f>
        <v>13.204499999999982</v>
      </c>
      <c r="F5" s="9">
        <f>IF(B5=0,"N/A",E5/B5)</f>
        <v>0.10649176784641362</v>
      </c>
    </row>
    <row r="6" spans="1:6" ht="14.45" customHeight="1" x14ac:dyDescent="0.3">
      <c r="A6" s="10" t="s">
        <v>4</v>
      </c>
      <c r="B6" s="11">
        <f>B5-B10-B11</f>
        <v>117.61873600000001</v>
      </c>
      <c r="C6" s="11">
        <v>0</v>
      </c>
      <c r="D6" s="11">
        <f>D5-D10-D11</f>
        <v>130.94</v>
      </c>
      <c r="E6" s="12">
        <f t="shared" ref="E6:E13" si="0">D6-B6</f>
        <v>13.321263999999985</v>
      </c>
      <c r="F6" s="13">
        <f t="shared" ref="F6:F13" si="1">IF(B6=0,"N/A",E6/B6)</f>
        <v>0.11325801018640418</v>
      </c>
    </row>
    <row r="7" spans="1:6" ht="14.45" customHeight="1" x14ac:dyDescent="0.3">
      <c r="A7" s="14" t="s">
        <v>7</v>
      </c>
      <c r="B7" s="15">
        <v>31.268253000000001</v>
      </c>
      <c r="C7" s="15">
        <v>0</v>
      </c>
      <c r="D7" s="15">
        <v>18.600000000000001</v>
      </c>
      <c r="E7" s="16">
        <f t="shared" si="0"/>
        <v>-12.668253</v>
      </c>
      <c r="F7" s="17">
        <f t="shared" si="1"/>
        <v>-0.40514745099446392</v>
      </c>
    </row>
    <row r="8" spans="1:6" ht="14.45" customHeight="1" x14ac:dyDescent="0.3">
      <c r="A8" s="14" t="s">
        <v>8</v>
      </c>
      <c r="B8" s="15">
        <f>SUM(B9:B9)</f>
        <v>1.7</v>
      </c>
      <c r="C8" s="15">
        <f>SUM(C9:C9)</f>
        <v>0</v>
      </c>
      <c r="D8" s="15">
        <f>SUM(D9:D9)</f>
        <v>2.7</v>
      </c>
      <c r="E8" s="16">
        <f t="shared" si="0"/>
        <v>1.0000000000000002</v>
      </c>
      <c r="F8" s="17">
        <f t="shared" si="1"/>
        <v>0.58823529411764719</v>
      </c>
    </row>
    <row r="9" spans="1:6" ht="14.45" customHeight="1" x14ac:dyDescent="0.3">
      <c r="A9" s="18" t="s">
        <v>9</v>
      </c>
      <c r="B9" s="15">
        <v>1.7</v>
      </c>
      <c r="C9" s="15">
        <v>0</v>
      </c>
      <c r="D9" s="15">
        <v>2.7</v>
      </c>
      <c r="E9" s="16">
        <f t="shared" si="0"/>
        <v>1.0000000000000002</v>
      </c>
      <c r="F9" s="17">
        <f t="shared" si="1"/>
        <v>0.58823529411764719</v>
      </c>
    </row>
    <row r="10" spans="1:6" ht="14.45" customHeight="1" x14ac:dyDescent="0.3">
      <c r="A10" s="10" t="s">
        <v>5</v>
      </c>
      <c r="B10" s="11">
        <v>0.88196399999999997</v>
      </c>
      <c r="C10" s="11">
        <v>0</v>
      </c>
      <c r="D10" s="11">
        <v>0.92</v>
      </c>
      <c r="E10" s="12">
        <f t="shared" si="0"/>
        <v>3.803600000000007E-2</v>
      </c>
      <c r="F10" s="13">
        <f t="shared" si="1"/>
        <v>4.3126476817647967E-2</v>
      </c>
    </row>
    <row r="11" spans="1:6" ht="14.45" customHeight="1" x14ac:dyDescent="0.3">
      <c r="A11" s="10" t="s">
        <v>6</v>
      </c>
      <c r="B11" s="11">
        <f>5.4948</f>
        <v>5.4947999999999997</v>
      </c>
      <c r="C11" s="11">
        <f>SUM(C12:C13)</f>
        <v>0</v>
      </c>
      <c r="D11" s="11">
        <v>5.34</v>
      </c>
      <c r="E11" s="12">
        <f t="shared" si="0"/>
        <v>-0.15479999999999983</v>
      </c>
      <c r="F11" s="13">
        <f t="shared" si="1"/>
        <v>-2.8172089975977258E-2</v>
      </c>
    </row>
    <row r="12" spans="1:6" ht="14.45" customHeight="1" x14ac:dyDescent="0.3">
      <c r="A12" s="14" t="s">
        <v>10</v>
      </c>
      <c r="B12" s="15">
        <v>0.1</v>
      </c>
      <c r="C12" s="15">
        <v>0</v>
      </c>
      <c r="D12" s="15">
        <v>0.1</v>
      </c>
      <c r="E12" s="16">
        <f t="shared" si="0"/>
        <v>0</v>
      </c>
      <c r="F12" s="17">
        <f t="shared" si="1"/>
        <v>0</v>
      </c>
    </row>
    <row r="13" spans="1:6" ht="14.25" customHeight="1" thickBot="1" x14ac:dyDescent="0.35">
      <c r="A13" s="19" t="s">
        <v>16</v>
      </c>
      <c r="B13" s="20">
        <v>5.39</v>
      </c>
      <c r="C13" s="20">
        <v>0</v>
      </c>
      <c r="D13" s="20">
        <v>5.24</v>
      </c>
      <c r="E13" s="21">
        <f t="shared" si="0"/>
        <v>-0.14999999999999947</v>
      </c>
      <c r="F13" s="22">
        <f t="shared" si="1"/>
        <v>-2.782931354359916E-2</v>
      </c>
    </row>
    <row r="14" spans="1:6" ht="13.5" customHeight="1" x14ac:dyDescent="0.3">
      <c r="A14" s="23"/>
      <c r="B14" s="23"/>
      <c r="C14" s="23"/>
      <c r="D14" s="23"/>
      <c r="E14" s="23"/>
      <c r="F14" s="23"/>
    </row>
    <row r="15" spans="1:6" ht="13.5" customHeight="1" x14ac:dyDescent="0.3">
      <c r="A15" s="23"/>
      <c r="B15" s="23"/>
      <c r="C15" s="23"/>
      <c r="D15" s="23"/>
      <c r="E15" s="23"/>
      <c r="F15" s="23"/>
    </row>
    <row r="16" spans="1:6" ht="13.5" customHeight="1" x14ac:dyDescent="0.3">
      <c r="A16" s="23"/>
      <c r="B16" s="23"/>
      <c r="C16" s="23"/>
      <c r="D16" s="23"/>
      <c r="E16" s="23"/>
      <c r="F16" s="23"/>
    </row>
    <row r="17" ht="13.5" customHeight="1" x14ac:dyDescent="0.3"/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C5 B8:D8 C11 B6:D7 B11 D11 B9:D1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WNNNYYRNKDVH-1321847565-2753</_dlc_DocId>
    <_dlc_DocIdUrl xmlns="7c075b91-a788-4f5b-9c4e-5392c92c7fe8">
      <Url>https://collaboration.inside.nsf.gov/bfa/Budget/BDPlanning/BPLG/_layouts/15/DocIdRedir.aspx?ID=WNNNYYRNKDVH-1321847565-2753</Url>
      <Description>WNNNYYRNKDVH-1321847565-2753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257d72b-1bc7-45e7-84d8-ca60afca657e"/>
    <ds:schemaRef ds:uri="7c075b91-a788-4f5b-9c4e-5392c92c7fe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ECCS</vt:lpstr>
      <vt:lpstr>ECCS!Print_Area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Dufour, Mark Owen</cp:lastModifiedBy>
  <dcterms:created xsi:type="dcterms:W3CDTF">2018-11-16T16:51:05Z</dcterms:created>
  <dcterms:modified xsi:type="dcterms:W3CDTF">2022-03-28T14:17:06Z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012a80f9-a36b-4229-898b-4d4eb4de3452</vt:lpwstr>
  </property>
</Properties>
</file>