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FED48A70-95D6-4974-ACB4-128FBE2203D4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EEC" sheetId="17" r:id="rId1"/>
  </sheets>
  <definedNames>
    <definedName name="_xlnm.Print_Area" localSheetId="0">EEC!$A$1:$F$11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7" l="1"/>
  <c r="F11" i="17" s="1"/>
  <c r="E10" i="17"/>
  <c r="F10" i="17" s="1"/>
  <c r="F9" i="17"/>
  <c r="E9" i="17"/>
  <c r="D8" i="17"/>
  <c r="E8" i="17" s="1"/>
  <c r="C8" i="17"/>
  <c r="B8" i="17"/>
  <c r="F8" i="17" s="1"/>
  <c r="E7" i="17"/>
  <c r="F7" i="17" s="1"/>
  <c r="D6" i="17"/>
  <c r="E6" i="17" s="1"/>
  <c r="B6" i="17"/>
  <c r="E5" i="17"/>
  <c r="F5" i="17" s="1"/>
  <c r="C5" i="17"/>
  <c r="F6" i="17" l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<sst xmlns="http://schemas.openxmlformats.org/spreadsheetml/2006/main" count="15" uniqueCount="15">
  <si>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</si>
  <si>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</si>
  <si>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</si>
  <si>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</si>
  <si>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Research</t>
  </si>
  <si>
    <t>Education</t>
  </si>
  <si>
    <t>CAREER</t>
  </si>
  <si>
    <t>Centers Funding (total)</t>
  </si>
  <si>
    <t>Artificial Intelligence Research Institutes</t>
  </si>
  <si>
    <t>EEC Funding</t>
  </si>
  <si>
    <t>FY 2021
Actual</t>
  </si>
  <si>
    <t>FY 2022 (TBD)</t>
  </si>
  <si>
    <t>FY 2023
Request</t>
  </si>
  <si>
    <t>Change over
FY 2021 Actual</t>
  </si>
  <si>
    <t>Engineering Research Centers (ERC)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</si>
</sst>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right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left" vertical="top" indent="1"/>
      <protection locked="0"/>
    </xf>
    <xf numFmtId="0" fontId="2" fillId="0" borderId="1" xfId="0" applyFont="1" applyBorder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412-0FB5-4445-AB44-FEE1BC2A9841}">
  <sheetPr>
    <pageSetUpPr fitToPage="1"/>
  </sheetPr>
  <dimension ref="A1:F15"/>
  <sheetViews>
    <sheetView showGridLines="0" tabSelected="1" zoomScaleNormal="100" workbookViewId="0">
      <selection sqref="A1:F1"/>
    </sheetView>
  </sheetViews>
  <sheetFormatPr defaultColWidth="8.7265625" defaultRowHeight="14.5" x14ac:dyDescent="0.45"/>
  <cols>
    <col min="1" max="1" width="37.26953125" style="2" customWidth="1"/>
    <col min="2" max="6" width="8.54296875" style="2" customWidth="1"/>
    <col min="7" max="16384" width="8.7265625" style="2"/>
  </cols>
  <sheetData>
    <row r="1" spans="1:6" s="3" customFormat="1" ht="14.5" customHeight="1" x14ac:dyDescent="0.25">
      <c r="A1" s="24" t="s">
        <v>9</v>
      </c>
      <c r="B1" s="24"/>
      <c r="C1" s="24"/>
      <c r="D1" s="24"/>
      <c r="E1" s="24"/>
      <c r="F1" s="24"/>
    </row>
    <row r="2" spans="1:6" ht="14.5" customHeight="1" thickBot="1" x14ac:dyDescent="0.5">
      <c r="A2" s="25" t="s">
        <v>0</v>
      </c>
      <c r="B2" s="25"/>
      <c r="C2" s="25"/>
      <c r="D2" s="25"/>
      <c r="E2" s="25"/>
      <c r="F2" s="25"/>
    </row>
    <row r="3" spans="1:6" ht="28" customHeight="1" x14ac:dyDescent="0.45">
      <c r="A3" s="4"/>
      <c r="B3" s="26" t="s">
        <v>10</v>
      </c>
      <c r="C3" s="26" t="s">
        <v>11</v>
      </c>
      <c r="D3" s="26" t="s">
        <v>12</v>
      </c>
      <c r="E3" s="28" t="s">
        <v>13</v>
      </c>
      <c r="F3" s="29"/>
    </row>
    <row r="4" spans="1:6" ht="13.5" customHeight="1" x14ac:dyDescent="0.45">
      <c r="A4" s="5"/>
      <c r="B4" s="27"/>
      <c r="C4" s="27"/>
      <c r="D4" s="27"/>
      <c r="E4" s="1" t="s">
        <v>1</v>
      </c>
      <c r="F4" s="1" t="s">
        <v>2</v>
      </c>
    </row>
    <row r="5" spans="1:6" ht="14.5" customHeight="1" x14ac:dyDescent="0.45">
      <c r="A5" s="6" t="s">
        <v>3</v>
      </c>
      <c r="B5" s="7">
        <v>127.232767</v>
      </c>
      <c r="C5" s="7">
        <f>SUM(C6,C11:C11)</f>
        <v>0</v>
      </c>
      <c r="D5" s="7">
        <v>144.46</v>
      </c>
      <c r="E5" s="8">
        <f>D5-B5</f>
        <v>17.227233000000012</v>
      </c>
      <c r="F5" s="9">
        <f>IF(B5=0,"N/A",E5/B5)</f>
        <v>0.13539934252942887</v>
      </c>
    </row>
    <row r="6" spans="1:6" ht="14.5" customHeight="1" x14ac:dyDescent="0.45">
      <c r="A6" s="10" t="s">
        <v>4</v>
      </c>
      <c r="B6" s="11">
        <f>B5-B11</f>
        <v>110.3476</v>
      </c>
      <c r="C6" s="11">
        <v>0</v>
      </c>
      <c r="D6" s="11">
        <f>D5-D11</f>
        <v>125.26</v>
      </c>
      <c r="E6" s="12">
        <f t="shared" ref="E6:E11" si="0">D6-B6</f>
        <v>14.912400000000005</v>
      </c>
      <c r="F6" s="13">
        <f t="shared" ref="F6:F11" si="1">IF(B6=0,"N/A",E6/B6)</f>
        <v>0.1351402296017313</v>
      </c>
    </row>
    <row r="7" spans="1:6" ht="14.5" customHeight="1" x14ac:dyDescent="0.45">
      <c r="A7" s="14" t="s">
        <v>6</v>
      </c>
      <c r="B7" s="15">
        <v>0.61652099999999999</v>
      </c>
      <c r="C7" s="15">
        <v>0</v>
      </c>
      <c r="D7" s="15">
        <v>0</v>
      </c>
      <c r="E7" s="16">
        <f t="shared" si="0"/>
        <v>-0.61652099999999999</v>
      </c>
      <c r="F7" s="17">
        <f t="shared" si="1"/>
        <v>-1</v>
      </c>
    </row>
    <row r="8" spans="1:6" ht="14.5" customHeight="1" x14ac:dyDescent="0.45">
      <c r="A8" s="14" t="s">
        <v>7</v>
      </c>
      <c r="B8" s="15">
        <f>SUM(B9:B10)</f>
        <v>57.014403000000001</v>
      </c>
      <c r="C8" s="15">
        <f>SUM(C9:C10)</f>
        <v>0</v>
      </c>
      <c r="D8" s="15">
        <f>SUM(D9:D10)</f>
        <v>73</v>
      </c>
      <c r="E8" s="16">
        <f t="shared" si="0"/>
        <v>15.985596999999999</v>
      </c>
      <c r="F8" s="17">
        <f t="shared" si="1"/>
        <v>0.28037822302550458</v>
      </c>
    </row>
    <row r="9" spans="1:6" ht="14.5" customHeight="1" x14ac:dyDescent="0.45">
      <c r="A9" s="18" t="s">
        <v>8</v>
      </c>
      <c r="B9" s="15">
        <v>0.75</v>
      </c>
      <c r="C9" s="15">
        <v>0</v>
      </c>
      <c r="D9" s="15">
        <v>1.5</v>
      </c>
      <c r="E9" s="16">
        <f t="shared" si="0"/>
        <v>0.75</v>
      </c>
      <c r="F9" s="17">
        <f t="shared" si="1"/>
        <v>1</v>
      </c>
    </row>
    <row r="10" spans="1:6" ht="14.5" customHeight="1" x14ac:dyDescent="0.45">
      <c r="A10" s="18" t="s">
        <v>14</v>
      </c>
      <c r="B10" s="15">
        <v>56.264403000000001</v>
      </c>
      <c r="C10" s="15">
        <v>0</v>
      </c>
      <c r="D10" s="15">
        <v>71.5</v>
      </c>
      <c r="E10" s="16">
        <f t="shared" si="0"/>
        <v>15.235596999999999</v>
      </c>
      <c r="F10" s="17">
        <f t="shared" si="1"/>
        <v>0.27078572219099167</v>
      </c>
    </row>
    <row r="11" spans="1:6" ht="14.5" customHeight="1" thickBot="1" x14ac:dyDescent="0.5">
      <c r="A11" s="19" t="s">
        <v>5</v>
      </c>
      <c r="B11" s="20">
        <v>16.885166999999999</v>
      </c>
      <c r="C11" s="20">
        <v>0</v>
      </c>
      <c r="D11" s="20">
        <v>19.2</v>
      </c>
      <c r="E11" s="21">
        <f t="shared" si="0"/>
        <v>2.3148330000000001</v>
      </c>
      <c r="F11" s="22">
        <f t="shared" si="1"/>
        <v>0.13709269206517177</v>
      </c>
    </row>
    <row r="12" spans="1:6" ht="13.5" customHeight="1" x14ac:dyDescent="0.45">
      <c r="A12" s="23"/>
      <c r="B12" s="23"/>
      <c r="C12" s="23"/>
      <c r="D12" s="23"/>
      <c r="E12" s="23"/>
      <c r="F12" s="23"/>
    </row>
    <row r="13" spans="1:6" ht="13.5" customHeight="1" x14ac:dyDescent="0.45">
      <c r="A13" s="23"/>
      <c r="B13" s="23"/>
      <c r="C13" s="23"/>
      <c r="D13" s="23"/>
      <c r="E13" s="23"/>
      <c r="F13" s="23"/>
    </row>
    <row r="14" spans="1:6" ht="13.5" customHeight="1" x14ac:dyDescent="0.45">
      <c r="A14" s="23"/>
      <c r="B14" s="23"/>
      <c r="C14" s="23"/>
      <c r="D14" s="23"/>
      <c r="E14" s="23"/>
      <c r="F14" s="23"/>
    </row>
    <row r="15" spans="1:6" ht="13.5" customHeight="1" x14ac:dyDescent="0.45"/>
  </sheetData>
  <mergeCells count="9"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C5 B6:D7" unlockedFormula="1"/>
    <ignoredError sqref="B8:D8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WNNNYYRNKDVH-1321847565-2753</_dlc_DocId>
    <_dlc_DocIdUrl xmlns="7c075b91-a788-4f5b-9c4e-5392c92c7fe8">
      <Url>https://collaboration.inside.nsf.gov/bfa/Budget/BDPlanning/BPLG/_layouts/15/DocIdRedir.aspx?ID=WNNNYYRNKDVH-1321847565-2753</Url>
      <Description>WNNNYYRNKDVH-1321847565-2753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257d72b-1bc7-45e7-84d8-ca60afca657e"/>
    <ds:schemaRef ds:uri="7c075b91-a788-4f5b-9c4e-5392c92c7fe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EEC</vt:lpstr>
      <vt:lpstr>EEC!Print_Area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2022-03-29T13:40:07Z</cp:lastPrinted>
  <dcterms:created xsi:type="dcterms:W3CDTF">2018-11-16T16:51:05Z</dcterms:created>
  <dcterms:modified xsi:type="dcterms:W3CDTF">2022-03-29T13:40:09Z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012a80f9-a36b-4229-898b-4d4eb4de3452</vt:lpwstr>
  </property>
</Properties>
</file>