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A04C2E3-16F6-4BCF-9CC5-AF3901073BAB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GEO Major Facilities" sheetId="6" r:id="rId1"/>
  </sheets>
  <definedNames>
    <definedName name="_xlnm.Print_Area" localSheetId="0">'GEO Major Facilities'!$A$1:$F$12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6" l="1"/>
  <c r="C12" i="6"/>
  <c r="B12" i="6"/>
  <c r="E11" i="6"/>
  <c r="F11" i="6" s="1"/>
  <c r="F10" i="6"/>
  <c r="E10" i="6"/>
  <c r="F9" i="6"/>
  <c r="E9" i="6"/>
  <c r="E8" i="6"/>
  <c r="F8" i="6" s="1"/>
  <c r="E7" i="6"/>
  <c r="F7" i="6" s="1"/>
  <c r="F6" i="6"/>
  <c r="E6" i="6"/>
  <c r="F5" i="6"/>
  <c r="E5" i="6"/>
  <c r="F12" i="6" l="1"/>
  <c r="E12" i="6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<sst xmlns="http://schemas.openxmlformats.org/spreadsheetml/2006/main" count="16" uniqueCount="16">
  <si>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</si>
  <si>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</si>
  <si>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</si>
  <si>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</si>
  <si>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FY 2021
Actual</t>
  </si>
  <si>
    <t>FY 2023
Request</t>
  </si>
  <si>
    <t>Change over
FY 2021 Actual</t>
  </si>
  <si>
    <t>FY 2022 
(TBD)</t>
  </si>
  <si>
    <t>Academic Research Fleet (ARF)</t>
  </si>
  <si>
    <t>Arecibo Observatory (AO)</t>
  </si>
  <si>
    <t>International Ocean Discovery Program (IODP)</t>
  </si>
  <si>
    <t>National Center for Atmospheric Research (NCAR)</t>
  </si>
  <si>
    <t>Ocean Observatories Initiative (OOI)</t>
  </si>
  <si>
    <t>GEO Funding for Major Facilities</t>
  </si>
  <si>
    <t>Geodetic Facility for the Advancement of Geoscience (GAGE)</t>
  </si>
  <si>
    <t>Seismological Facility for the Advancement of Geoscience (SAGE)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</si>
</sst>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165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7" fontId="2" fillId="0" borderId="0" xfId="0" applyNumberFormat="1" applyFont="1" applyAlignment="1" applyProtection="1">
      <alignment horizontal="right" vertical="top"/>
      <protection locked="0"/>
    </xf>
    <xf numFmtId="167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sheetPr>
    <pageSetUpPr fitToPage="1"/>
  </sheetPr>
  <dimension ref="A1:F18"/>
  <sheetViews>
    <sheetView showGridLines="0" tabSelected="1" zoomScaleNormal="100" workbookViewId="0">
      <selection sqref="A1:F1"/>
    </sheetView>
  </sheetViews>
  <sheetFormatPr defaultColWidth="8.54296875" defaultRowHeight="13.5" customHeight="1" x14ac:dyDescent="0.45"/>
  <cols>
    <col min="1" max="1" width="51.1796875" style="1" bestFit="1" customWidth="1"/>
    <col min="2" max="6" width="7.54296875" style="1" customWidth="1"/>
    <col min="7" max="16384" width="8.54296875" style="1"/>
  </cols>
  <sheetData>
    <row r="1" spans="1:6" s="6" customFormat="1" ht="15" customHeight="1" x14ac:dyDescent="0.25">
      <c r="A1" s="22" t="s">
        <v>13</v>
      </c>
      <c r="B1" s="22"/>
      <c r="C1" s="22"/>
      <c r="D1" s="22"/>
      <c r="E1" s="22"/>
      <c r="F1" s="22"/>
    </row>
    <row r="2" spans="1:6" s="6" customFormat="1" ht="14.25" customHeight="1" thickBot="1" x14ac:dyDescent="0.3">
      <c r="A2" s="23" t="s">
        <v>0</v>
      </c>
      <c r="B2" s="23"/>
      <c r="C2" s="23"/>
      <c r="D2" s="23"/>
      <c r="E2" s="23"/>
      <c r="F2" s="23"/>
    </row>
    <row r="3" spans="1:6" s="2" customFormat="1" ht="28.4" customHeight="1" x14ac:dyDescent="0.45">
      <c r="A3" s="3"/>
      <c r="B3" s="24" t="s">
        <v>4</v>
      </c>
      <c r="C3" s="26" t="s">
        <v>7</v>
      </c>
      <c r="D3" s="24" t="s">
        <v>5</v>
      </c>
      <c r="E3" s="28" t="s">
        <v>6</v>
      </c>
      <c r="F3" s="29"/>
    </row>
    <row r="4" spans="1:6" s="2" customFormat="1" ht="14.25" customHeight="1" x14ac:dyDescent="0.45">
      <c r="A4" s="4"/>
      <c r="B4" s="25"/>
      <c r="C4" s="27"/>
      <c r="D4" s="25"/>
      <c r="E4" s="5" t="s">
        <v>1</v>
      </c>
      <c r="F4" s="5" t="s">
        <v>2</v>
      </c>
    </row>
    <row r="5" spans="1:6" s="6" customFormat="1" ht="14.15" customHeight="1" x14ac:dyDescent="0.25">
      <c r="A5" s="10" t="s">
        <v>8</v>
      </c>
      <c r="B5" s="20">
        <v>99.54</v>
      </c>
      <c r="C5" s="9">
        <v>0</v>
      </c>
      <c r="D5" s="20">
        <v>119.11</v>
      </c>
      <c r="E5" s="21">
        <f>D5-B5</f>
        <v>19.569999999999993</v>
      </c>
      <c r="F5" s="8">
        <f>IF(B5=0,"N/A",E5/B5)</f>
        <v>0.19660438014868387</v>
      </c>
    </row>
    <row r="6" spans="1:6" s="6" customFormat="1" ht="14.15" customHeight="1" x14ac:dyDescent="0.25">
      <c r="A6" s="10" t="s">
        <v>9</v>
      </c>
      <c r="B6" s="9">
        <v>10.039999999999999</v>
      </c>
      <c r="C6" s="9">
        <v>0</v>
      </c>
      <c r="D6" s="9">
        <v>3</v>
      </c>
      <c r="E6" s="7">
        <f t="shared" ref="E6:E12" si="0">D6-B6</f>
        <v>-7.0399999999999991</v>
      </c>
      <c r="F6" s="8">
        <f t="shared" ref="F6:F12" si="1">IF(B6=0,"N/A",E6/B6)</f>
        <v>-0.70119521912350591</v>
      </c>
    </row>
    <row r="7" spans="1:6" s="6" customFormat="1" ht="14.15" customHeight="1" x14ac:dyDescent="0.25">
      <c r="A7" s="10" t="s">
        <v>14</v>
      </c>
      <c r="B7" s="9">
        <v>13.13</v>
      </c>
      <c r="C7" s="9">
        <v>0</v>
      </c>
      <c r="D7" s="9">
        <v>13.25</v>
      </c>
      <c r="E7" s="7">
        <f t="shared" si="0"/>
        <v>0.11999999999999922</v>
      </c>
      <c r="F7" s="8">
        <f t="shared" si="1"/>
        <v>9.1393754760090793E-3</v>
      </c>
    </row>
    <row r="8" spans="1:6" s="6" customFormat="1" ht="14.15" customHeight="1" x14ac:dyDescent="0.25">
      <c r="A8" s="10" t="s">
        <v>10</v>
      </c>
      <c r="B8" s="9">
        <v>48</v>
      </c>
      <c r="C8" s="9">
        <v>0</v>
      </c>
      <c r="D8" s="9">
        <v>50.4</v>
      </c>
      <c r="E8" s="7">
        <f t="shared" si="0"/>
        <v>2.3999999999999986</v>
      </c>
      <c r="F8" s="8">
        <f t="shared" si="1"/>
        <v>4.9999999999999968E-2</v>
      </c>
    </row>
    <row r="9" spans="1:6" s="17" customFormat="1" ht="14.15" customHeight="1" x14ac:dyDescent="0.25">
      <c r="A9" s="10" t="s">
        <v>11</v>
      </c>
      <c r="B9" s="9">
        <v>104.1</v>
      </c>
      <c r="C9" s="9">
        <v>0</v>
      </c>
      <c r="D9" s="9">
        <v>116.2</v>
      </c>
      <c r="E9" s="7">
        <f t="shared" si="0"/>
        <v>12.100000000000009</v>
      </c>
      <c r="F9" s="8">
        <f t="shared" si="1"/>
        <v>0.11623439000960624</v>
      </c>
    </row>
    <row r="10" spans="1:6" s="17" customFormat="1" ht="14.15" customHeight="1" x14ac:dyDescent="0.25">
      <c r="A10" s="19" t="s">
        <v>12</v>
      </c>
      <c r="B10" s="9">
        <v>45.3</v>
      </c>
      <c r="C10" s="9">
        <v>0</v>
      </c>
      <c r="D10" s="9">
        <v>51</v>
      </c>
      <c r="E10" s="7">
        <f t="shared" si="0"/>
        <v>5.7000000000000028</v>
      </c>
      <c r="F10" s="8">
        <f t="shared" si="1"/>
        <v>0.12582781456953648</v>
      </c>
    </row>
    <row r="11" spans="1:6" s="6" customFormat="1" ht="14.15" customHeight="1" x14ac:dyDescent="0.25">
      <c r="A11" s="18" t="s">
        <v>15</v>
      </c>
      <c r="B11" s="15">
        <v>21.36</v>
      </c>
      <c r="C11" s="15">
        <v>0</v>
      </c>
      <c r="D11" s="15">
        <v>22.5</v>
      </c>
      <c r="E11" s="7">
        <f t="shared" si="0"/>
        <v>1.1400000000000006</v>
      </c>
      <c r="F11" s="16">
        <f t="shared" si="1"/>
        <v>5.3370786516853959E-2</v>
      </c>
    </row>
    <row r="12" spans="1:6" s="6" customFormat="1" ht="15" customHeight="1" thickBot="1" x14ac:dyDescent="0.3">
      <c r="A12" s="11" t="s">
        <v>3</v>
      </c>
      <c r="B12" s="12">
        <f>SUM(B5:B11)</f>
        <v>341.47</v>
      </c>
      <c r="C12" s="12">
        <f>SUM(C5:C11)</f>
        <v>0</v>
      </c>
      <c r="D12" s="12">
        <f>SUM(D5:D11)</f>
        <v>375.46000000000004</v>
      </c>
      <c r="E12" s="13">
        <f t="shared" si="0"/>
        <v>33.990000000000009</v>
      </c>
      <c r="F12" s="14">
        <f t="shared" si="1"/>
        <v>9.9540223152839211E-2</v>
      </c>
    </row>
    <row r="13" spans="1:6" ht="13.5" customHeight="1" x14ac:dyDescent="0.45">
      <c r="A13" s="30"/>
      <c r="B13" s="30"/>
      <c r="C13" s="30"/>
      <c r="D13" s="30"/>
      <c r="E13" s="30"/>
      <c r="F13" s="30"/>
    </row>
    <row r="14" spans="1:6" ht="13.5" customHeight="1" x14ac:dyDescent="0.45">
      <c r="A14" s="30"/>
      <c r="B14" s="30"/>
      <c r="C14" s="30"/>
      <c r="D14" s="30"/>
      <c r="E14" s="30"/>
      <c r="F14" s="30"/>
    </row>
    <row r="15" spans="1:6" ht="13.5" customHeight="1" x14ac:dyDescent="0.45">
      <c r="A15" s="30"/>
      <c r="B15" s="30"/>
      <c r="C15" s="30"/>
      <c r="D15" s="30"/>
      <c r="E15" s="30"/>
      <c r="F15" s="30"/>
    </row>
    <row r="16" spans="1:6" ht="13.5" customHeight="1" x14ac:dyDescent="0.45">
      <c r="A16" s="30"/>
      <c r="B16" s="30"/>
      <c r="C16" s="30"/>
      <c r="D16" s="30"/>
      <c r="E16" s="30"/>
      <c r="F16" s="30"/>
    </row>
    <row r="17" spans="1:6" ht="13.5" customHeight="1" x14ac:dyDescent="0.45">
      <c r="A17" s="30"/>
      <c r="B17" s="30"/>
      <c r="C17" s="30"/>
      <c r="D17" s="30"/>
      <c r="E17" s="30"/>
      <c r="F17" s="30"/>
    </row>
    <row r="18" spans="1:6" ht="13.5" customHeight="1" x14ac:dyDescent="0.45">
      <c r="A18" s="30"/>
      <c r="B18" s="30"/>
      <c r="C18" s="30"/>
      <c r="D18" s="30"/>
      <c r="E18" s="30"/>
      <c r="F18" s="30"/>
    </row>
  </sheetData>
  <mergeCells count="12">
    <mergeCell ref="A18:F18"/>
    <mergeCell ref="A13:F13"/>
    <mergeCell ref="A14:F14"/>
    <mergeCell ref="A15:F15"/>
    <mergeCell ref="A16:F16"/>
    <mergeCell ref="A17:F17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12:D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WNNNYYRNKDVH-1321847565-3814</_dlc_DocId>
    <_dlc_DocIdUrl xmlns="7c075b91-a788-4f5b-9c4e-5392c92c7fe8">
      <Url>https://collaboration.inside.nsf.gov/bfa/Budget/BDPlanning/BPLG/_layouts/15/DocIdRedir.aspx?ID=WNNNYYRNKDVH-1321847565-3814</Url>
      <Description>WNNNYYRNKDVH-1321847565-3814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Major Facilities</vt:lpstr>
      <vt:lpstr>'GEO Major Facilities'!Print_Area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2022-03-29T13:44:24Z</cp:lastPrinted>
  <dcterms:created xsi:type="dcterms:W3CDTF">2018-11-16T16:51:05Z</dcterms:created>
  <dcterms:modified xsi:type="dcterms:W3CDTF">2022-03-29T13:44:27Z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1ab0f3ae-2abe-4074-b212-9b1f4e9a90d6</vt:lpwstr>
  </property>
</Properties>
</file>