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6EBC91AD-093B-408A-BA14-BF161FEB0D8C}" xr6:coauthVersionLast="47" xr6:coauthVersionMax="47" xr10:uidLastSave="{00000000-0000-0000-0000-000000000000}"/>
  <bookViews>
    <workbookView xWindow="-110" yWindow="-110" windowWidth="19420" windowHeight="10420" xr2:uid="{119F0E31-FB93-4BE2-BBE5-A05820ED8684}"/>
  </bookViews>
  <sheets>
    <sheet name="RI account-activity" sheetId="3" r:id="rId1"/>
  </sheets>
  <definedNames>
    <definedName name="_xlnm.Print_Area" localSheetId="0">'RI account-activity'!$A$1:$K$27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3" l="1"/>
  <c r="J25" i="3" s="1"/>
  <c r="K25" i="3" s="1"/>
  <c r="H25" i="3"/>
  <c r="G25" i="3"/>
  <c r="F25" i="3"/>
  <c r="E25" i="3"/>
  <c r="D25" i="3"/>
  <c r="C25" i="3"/>
  <c r="B25" i="3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</calcChain>
</file>

<file path=xl/sharedStrings.xml><?xml version="1.0" encoding="utf-8"?>
<sst xmlns="http://schemas.openxmlformats.org/spreadsheetml/2006/main" count="44" uniqueCount="41">
  <si>
    <t>(Dollars in Millions)</t>
  </si>
  <si>
    <t>FY 2023 Request</t>
  </si>
  <si>
    <t>Amount</t>
  </si>
  <si>
    <t>Percent</t>
  </si>
  <si>
    <t>FY 2021
ARP
Actual</t>
  </si>
  <si>
    <t>FY 2021
Actual</t>
  </si>
  <si>
    <t>NATIONAL SCIENCE FOUNDATION</t>
  </si>
  <si>
    <t>RESEARCH INFRASTRUCTURE (RI) FUNDING, BY ACCOUNT AND ACTIVITY</t>
  </si>
  <si>
    <t>FY 2023 BUDGET REQUEST TO CONGRESS</t>
  </si>
  <si>
    <t>FY 2021 Actual RI</t>
  </si>
  <si>
    <t>BIO</t>
  </si>
  <si>
    <t>CISE</t>
  </si>
  <si>
    <t>ENG</t>
  </si>
  <si>
    <t>GEO</t>
  </si>
  <si>
    <t>MPS</t>
  </si>
  <si>
    <t>SBE</t>
  </si>
  <si>
    <t>OISE</t>
  </si>
  <si>
    <t>OPP</t>
  </si>
  <si>
    <t>IA</t>
  </si>
  <si>
    <t>USARC</t>
  </si>
  <si>
    <t>R&amp;RA</t>
  </si>
  <si>
    <t>MREFC</t>
  </si>
  <si>
    <t>AOAM</t>
  </si>
  <si>
    <t>OIG</t>
  </si>
  <si>
    <t>NSB</t>
  </si>
  <si>
    <t>Total, NSF</t>
  </si>
  <si>
    <t>Change over</t>
  </si>
  <si>
    <r>
      <t>TIP</t>
    </r>
    <r>
      <rPr>
        <vertAlign val="superscript"/>
        <sz val="10"/>
        <color theme="1"/>
        <rFont val="Open Sans"/>
      </rPr>
      <t>1</t>
    </r>
  </si>
  <si>
    <t>FY 2022
(TBD)</t>
  </si>
  <si>
    <r>
      <rPr>
        <vertAlign val="superscript"/>
        <sz val="9"/>
        <color theme="1"/>
        <rFont val="Open Sans"/>
      </rPr>
      <t>1</t>
    </r>
    <r>
      <rPr>
        <sz val="9"/>
        <color theme="1"/>
        <rFont val="Open Sans"/>
      </rPr>
      <t xml:space="preserve"> FY 2021 and FY 2021 ARP funding for TIP is shown for comparability across fiscal years.</t>
    </r>
  </si>
  <si>
    <r>
      <rPr>
        <vertAlign val="superscript"/>
        <sz val="9"/>
        <color theme="1"/>
        <rFont val="Open Sans"/>
      </rPr>
      <t>2</t>
    </r>
    <r>
      <rPr>
        <sz val="9"/>
        <color theme="1"/>
        <rFont val="Open Sans"/>
      </rPr>
      <t xml:space="preserve"> Account known as Education and Human Resources renamed to STEM Education (EDU).										</t>
    </r>
  </si>
  <si>
    <r>
      <t>EDU</t>
    </r>
    <r>
      <rPr>
        <vertAlign val="superscript"/>
        <sz val="10"/>
        <color theme="1"/>
        <rFont val="Open Sans"/>
      </rPr>
      <t>2</t>
    </r>
  </si>
  <si>
    <t>Actual</t>
  </si>
  <si>
    <t xml:space="preserve">FY 2021 </t>
  </si>
  <si>
    <t>RI Funding</t>
  </si>
  <si>
    <t>ARP Actual</t>
  </si>
  <si>
    <t>FY 2021</t>
  </si>
  <si>
    <t>(TBD)</t>
  </si>
  <si>
    <t>FY 2022</t>
  </si>
  <si>
    <t>Request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</si>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</sst>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;\-0.0%;&quot;-&quot;??"/>
    <numFmt numFmtId="165" formatCode="&quot;$&quot;#,##0.00;\-&quot;$&quot;#,##0.00;&quot;-&quot;??"/>
    <numFmt numFmtId="166" formatCode="#,##0.00;\-#,##0.00;&quot;-&quot;??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Open Sans"/>
    </font>
    <font>
      <b/>
      <sz val="10"/>
      <color theme="1"/>
      <name val="Open Sans"/>
    </font>
    <font>
      <vertAlign val="superscript"/>
      <sz val="10"/>
      <color theme="1"/>
      <name val="Open Sans"/>
    </font>
    <font>
      <sz val="9"/>
      <color theme="1"/>
      <name val="Open Sans"/>
    </font>
    <font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12" xfId="2" applyFont="1" applyFill="1" applyBorder="1" applyAlignment="1" applyProtection="1">
      <alignment vertical="top" wrapText="1" readingOrder="1"/>
      <protection locked="0"/>
    </xf>
    <xf numFmtId="165" fontId="2" fillId="0" borderId="0" xfId="0" applyNumberFormat="1" applyFont="1" applyFill="1"/>
    <xf numFmtId="165" fontId="3" fillId="0" borderId="0" xfId="0" applyNumberFormat="1" applyFont="1" applyFill="1"/>
    <xf numFmtId="166" fontId="2" fillId="0" borderId="0" xfId="0" applyNumberFormat="1" applyFont="1" applyFill="1"/>
    <xf numFmtId="166" fontId="3" fillId="0" borderId="0" xfId="0" applyNumberFormat="1" applyFont="1" applyFill="1"/>
    <xf numFmtId="0" fontId="2" fillId="0" borderId="13" xfId="2" applyFont="1" applyFill="1" applyBorder="1" applyAlignment="1" applyProtection="1">
      <alignment vertical="top" wrapText="1" readingOrder="1"/>
      <protection locked="0"/>
    </xf>
    <xf numFmtId="166" fontId="2" fillId="0" borderId="7" xfId="0" applyNumberFormat="1" applyFont="1" applyFill="1" applyBorder="1"/>
    <xf numFmtId="166" fontId="3" fillId="0" borderId="7" xfId="0" applyNumberFormat="1" applyFont="1" applyFill="1" applyBorder="1"/>
    <xf numFmtId="165" fontId="2" fillId="0" borderId="7" xfId="0" applyNumberFormat="1" applyFont="1" applyFill="1" applyBorder="1"/>
    <xf numFmtId="165" fontId="3" fillId="0" borderId="7" xfId="0" applyNumberFormat="1" applyFont="1" applyFill="1" applyBorder="1"/>
    <xf numFmtId="0" fontId="3" fillId="0" borderId="14" xfId="2" applyFont="1" applyFill="1" applyBorder="1" applyAlignment="1" applyProtection="1">
      <alignment vertical="center" wrapText="1" readingOrder="1"/>
      <protection locked="0"/>
    </xf>
    <xf numFmtId="165" fontId="3" fillId="0" borderId="4" xfId="0" applyNumberFormat="1" applyFont="1" applyFill="1" applyBorder="1"/>
    <xf numFmtId="165" fontId="3" fillId="0" borderId="3" xfId="0" applyNumberFormat="1" applyFont="1" applyFill="1" applyBorder="1"/>
    <xf numFmtId="166" fontId="3" fillId="0" borderId="3" xfId="0" applyNumberFormat="1" applyFont="1" applyFill="1" applyBorder="1"/>
    <xf numFmtId="166" fontId="3" fillId="0" borderId="8" xfId="0" applyNumberFormat="1" applyFont="1" applyFill="1" applyBorder="1"/>
    <xf numFmtId="165" fontId="3" fillId="0" borderId="8" xfId="0" applyNumberFormat="1" applyFont="1" applyFill="1" applyBorder="1"/>
    <xf numFmtId="165" fontId="3" fillId="0" borderId="5" xfId="0" applyNumberFormat="1" applyFont="1" applyFill="1" applyBorder="1"/>
    <xf numFmtId="165" fontId="2" fillId="0" borderId="15" xfId="0" applyNumberFormat="1" applyFont="1" applyFill="1" applyBorder="1"/>
    <xf numFmtId="165" fontId="2" fillId="0" borderId="6" xfId="0" applyNumberFormat="1" applyFont="1" applyFill="1" applyBorder="1"/>
    <xf numFmtId="164" fontId="2" fillId="0" borderId="17" xfId="0" applyNumberFormat="1" applyFont="1" applyFill="1" applyBorder="1" applyAlignment="1">
      <alignment horizontal="right"/>
    </xf>
    <xf numFmtId="166" fontId="2" fillId="0" borderId="6" xfId="0" applyNumberFormat="1" applyFont="1" applyFill="1" applyBorder="1"/>
    <xf numFmtId="164" fontId="2" fillId="0" borderId="18" xfId="0" applyNumberFormat="1" applyFont="1" applyFill="1" applyBorder="1" applyAlignment="1">
      <alignment horizontal="right"/>
    </xf>
    <xf numFmtId="165" fontId="3" fillId="0" borderId="10" xfId="0" applyNumberFormat="1" applyFont="1" applyFill="1" applyBorder="1"/>
    <xf numFmtId="0" fontId="0" fillId="0" borderId="0" xfId="0" applyAlignment="1">
      <alignment vertical="top"/>
    </xf>
    <xf numFmtId="0" fontId="3" fillId="0" borderId="2" xfId="2" applyFont="1" applyFill="1" applyBorder="1" applyAlignment="1" applyProtection="1">
      <alignment horizontal="right" wrapText="1" readingOrder="1"/>
      <protection locked="0"/>
    </xf>
    <xf numFmtId="0" fontId="3" fillId="0" borderId="3" xfId="2" applyFont="1" applyFill="1" applyBorder="1" applyAlignment="1" applyProtection="1">
      <alignment horizontal="right" wrapText="1" readingOrder="1"/>
      <protection locked="0"/>
    </xf>
    <xf numFmtId="0" fontId="3" fillId="0" borderId="1" xfId="2" applyFont="1" applyFill="1" applyBorder="1" applyAlignment="1" applyProtection="1">
      <alignment horizontal="right" wrapText="1" readingOrder="1"/>
      <protection locked="0"/>
    </xf>
    <xf numFmtId="0" fontId="3" fillId="0" borderId="0" xfId="2" applyFont="1" applyFill="1" applyAlignment="1" applyProtection="1">
      <alignment horizontal="right" wrapText="1" readingOrder="1"/>
      <protection locked="0"/>
    </xf>
    <xf numFmtId="0" fontId="3" fillId="0" borderId="7" xfId="2" applyFont="1" applyFill="1" applyBorder="1" applyAlignment="1" applyProtection="1">
      <alignment horizontal="right" wrapText="1" readingOrder="1"/>
      <protection locked="0"/>
    </xf>
    <xf numFmtId="0" fontId="3" fillId="0" borderId="9" xfId="2" applyFont="1" applyFill="1" applyBorder="1" applyAlignment="1" applyProtection="1">
      <alignment horizontal="right" vertical="top" wrapText="1" readingOrder="1"/>
      <protection locked="0"/>
    </xf>
    <xf numFmtId="0" fontId="3" fillId="0" borderId="16" xfId="2" applyFont="1" applyFill="1" applyBorder="1" applyAlignment="1" applyProtection="1">
      <alignment horizontal="right" vertical="top" wrapText="1" readingOrder="1"/>
      <protection locked="0"/>
    </xf>
    <xf numFmtId="0" fontId="3" fillId="0" borderId="0" xfId="2" applyFont="1" applyFill="1" applyBorder="1" applyAlignment="1" applyProtection="1">
      <alignment horizontal="right" wrapText="1" readingOrder="1"/>
      <protection locked="0"/>
    </xf>
    <xf numFmtId="164" fontId="3" fillId="0" borderId="19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3" fillId="0" borderId="0" xfId="0" applyNumberFormat="1" applyFont="1" applyFill="1" applyBorder="1"/>
    <xf numFmtId="0" fontId="2" fillId="0" borderId="1" xfId="2" applyFont="1" applyFill="1" applyBorder="1" applyAlignment="1" applyProtection="1">
      <alignment horizontal="right" wrapText="1" readingOrder="1"/>
      <protection locked="0"/>
    </xf>
    <xf numFmtId="0" fontId="2" fillId="0" borderId="0" xfId="2" applyFont="1" applyFill="1" applyAlignment="1" applyProtection="1">
      <alignment horizontal="right" wrapText="1" readingOrder="1"/>
      <protection locked="0"/>
    </xf>
    <xf numFmtId="0" fontId="2" fillId="0" borderId="7" xfId="2" applyFont="1" applyFill="1" applyBorder="1" applyAlignment="1" applyProtection="1">
      <alignment horizontal="right" wrapText="1" readingOrder="1"/>
      <protection locked="0"/>
    </xf>
    <xf numFmtId="0" fontId="5" fillId="0" borderId="0" xfId="2" applyFont="1" applyFill="1" applyBorder="1" applyAlignment="1" applyProtection="1">
      <alignment horizontal="left" vertical="top" wrapText="1" readingOrder="1"/>
      <protection locked="0"/>
    </xf>
    <xf numFmtId="0" fontId="2" fillId="0" borderId="4" xfId="2" applyFont="1" applyFill="1" applyBorder="1" applyAlignment="1" applyProtection="1">
      <alignment horizontal="center" vertical="top" wrapText="1" readingOrder="1"/>
      <protection locked="0"/>
    </xf>
    <xf numFmtId="0" fontId="2" fillId="0" borderId="4" xfId="2" applyFont="1" applyFill="1" applyBorder="1" applyAlignment="1">
      <alignment vertical="top"/>
    </xf>
    <xf numFmtId="0" fontId="3" fillId="0" borderId="0" xfId="2" applyFont="1" applyAlignment="1" applyProtection="1">
      <alignment horizontal="center" wrapText="1" readingOrder="1"/>
      <protection locked="0"/>
    </xf>
    <xf numFmtId="0" fontId="2" fillId="0" borderId="0" xfId="2" applyFont="1" applyAlignment="1"/>
    <xf numFmtId="0" fontId="3" fillId="0" borderId="0" xfId="2" applyFont="1" applyFill="1" applyAlignment="1" applyProtection="1">
      <alignment horizontal="center" wrapText="1" readingOrder="1"/>
      <protection locked="0"/>
    </xf>
    <xf numFmtId="0" fontId="2" fillId="0" borderId="0" xfId="2" applyFont="1" applyFill="1" applyAlignment="1"/>
    <xf numFmtId="0" fontId="5" fillId="0" borderId="0" xfId="3" applyFont="1" applyAlignment="1" applyProtection="1">
      <alignment vertical="top" wrapText="1" readingOrder="1"/>
      <protection locked="0"/>
    </xf>
    <xf numFmtId="0" fontId="5" fillId="0" borderId="0" xfId="3" applyFont="1"/>
    <xf numFmtId="0" fontId="3" fillId="0" borderId="9" xfId="2" applyFont="1" applyFill="1" applyBorder="1" applyAlignment="1" applyProtection="1">
      <alignment horizontal="center" wrapText="1" readingOrder="1"/>
      <protection locked="0"/>
    </xf>
    <xf numFmtId="0" fontId="3" fillId="0" borderId="16" xfId="2" applyFont="1" applyFill="1" applyBorder="1" applyAlignment="1" applyProtection="1">
      <alignment horizontal="center" wrapText="1" readingOrder="1"/>
      <protection locked="0"/>
    </xf>
    <xf numFmtId="0" fontId="2" fillId="0" borderId="1" xfId="2" applyFont="1" applyFill="1" applyBorder="1" applyAlignment="1" applyProtection="1">
      <alignment horizontal="right" vertical="top" wrapText="1" readingOrder="1"/>
      <protection locked="0"/>
    </xf>
    <xf numFmtId="0" fontId="2" fillId="0" borderId="0" xfId="2" applyFont="1" applyFill="1" applyAlignment="1" applyProtection="1">
      <alignment horizontal="right" vertical="top" wrapText="1" readingOrder="1"/>
      <protection locked="0"/>
    </xf>
    <xf numFmtId="0" fontId="2" fillId="0" borderId="7" xfId="2" applyFont="1" applyFill="1" applyBorder="1" applyAlignment="1" applyProtection="1">
      <alignment horizontal="right" vertical="top" wrapText="1" readingOrder="1"/>
      <protection locked="0"/>
    </xf>
    <xf numFmtId="0" fontId="3" fillId="0" borderId="20" xfId="2" applyFont="1" applyFill="1" applyBorder="1" applyAlignment="1">
      <alignment horizontal="center"/>
    </xf>
    <xf numFmtId="0" fontId="3" fillId="0" borderId="21" xfId="2" applyFont="1" applyFill="1" applyBorder="1" applyAlignment="1">
      <alignment horizontal="center"/>
    </xf>
    <xf numFmtId="0" fontId="2" fillId="0" borderId="11" xfId="2" applyFont="1" applyFill="1" applyBorder="1" applyAlignment="1" applyProtection="1">
      <alignment horizontal="center" wrapText="1" readingOrder="1"/>
      <protection locked="0"/>
    </xf>
    <xf numFmtId="0" fontId="2" fillId="0" borderId="12" xfId="2" applyFont="1" applyFill="1" applyBorder="1" applyAlignment="1" applyProtection="1">
      <alignment horizontal="center" wrapText="1" readingOrder="1"/>
      <protection locked="0"/>
    </xf>
    <xf numFmtId="0" fontId="2" fillId="0" borderId="13" xfId="2" applyFont="1" applyFill="1" applyBorder="1" applyAlignment="1" applyProtection="1">
      <alignment horizontal="center" wrapText="1" readingOrder="1"/>
      <protection locked="0"/>
    </xf>
  </cellXfs>
  <cellStyles count="5">
    <cellStyle name="Normal" xfId="0" builtinId="0"/>
    <cellStyle name="Normal 2" xfId="1" xr:uid="{A6519912-8585-4FA9-8D18-BFBB36E40BF3}"/>
    <cellStyle name="Normal 3" xfId="2" xr:uid="{F067A43A-40F4-4DDB-AA88-55B80B53F497}"/>
    <cellStyle name="Normal 3 2" xfId="3" xr:uid="{09726AC7-7042-4BF4-AFC0-94DA112E516B}"/>
    <cellStyle name="Normal 4" xfId="4" xr:uid="{CE805E47-58F5-48E9-B888-A3FD1BDFE7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153E0-4F2C-472E-AF8E-7157E3A6B61E}">
  <dimension ref="A1:K27"/>
  <sheetViews>
    <sheetView showGridLines="0" tabSelected="1" workbookViewId="0">
      <selection sqref="A1:K1"/>
    </sheetView>
  </sheetViews>
  <sheetFormatPr defaultRowHeight="14.5" x14ac:dyDescent="0.35"/>
  <cols>
    <col min="1" max="1" width="11.6328125" customWidth="1"/>
    <col min="2" max="2" width="10.6328125" customWidth="1"/>
    <col min="3" max="3" width="11.6328125" customWidth="1"/>
    <col min="4" max="4" width="10.6328125" customWidth="1"/>
    <col min="5" max="5" width="11.6328125" customWidth="1"/>
    <col min="6" max="6" width="10.6328125" customWidth="1"/>
    <col min="7" max="7" width="11.6328125" customWidth="1"/>
    <col min="8" max="8" width="10.6328125" customWidth="1"/>
    <col min="9" max="9" width="11.6328125" customWidth="1"/>
    <col min="10" max="11" width="10.6328125" customWidth="1"/>
  </cols>
  <sheetData>
    <row r="1" spans="1:11" ht="16" customHeight="1" x14ac:dyDescent="0.45">
      <c r="A1" s="42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" customHeight="1" x14ac:dyDescent="0.45">
      <c r="A2" s="42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6" customHeight="1" x14ac:dyDescent="0.45">
      <c r="A3" s="44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24" customFormat="1" ht="16" customHeight="1" thickBot="1" x14ac:dyDescent="0.4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6" customHeight="1" x14ac:dyDescent="0.45">
      <c r="A5" s="55"/>
      <c r="B5" s="36" t="s">
        <v>5</v>
      </c>
      <c r="C5" s="27" t="s">
        <v>33</v>
      </c>
      <c r="D5" s="50" t="s">
        <v>4</v>
      </c>
      <c r="E5" s="27" t="s">
        <v>36</v>
      </c>
      <c r="F5" s="36" t="s">
        <v>28</v>
      </c>
      <c r="G5" s="27" t="s">
        <v>38</v>
      </c>
      <c r="H5" s="36" t="s">
        <v>1</v>
      </c>
      <c r="I5" s="25" t="s">
        <v>40</v>
      </c>
      <c r="J5" s="53" t="s">
        <v>26</v>
      </c>
      <c r="K5" s="54"/>
    </row>
    <row r="6" spans="1:11" ht="16" customHeight="1" x14ac:dyDescent="0.45">
      <c r="A6" s="56"/>
      <c r="B6" s="37"/>
      <c r="C6" s="28" t="s">
        <v>32</v>
      </c>
      <c r="D6" s="51"/>
      <c r="E6" s="28" t="s">
        <v>35</v>
      </c>
      <c r="F6" s="37"/>
      <c r="G6" s="32" t="s">
        <v>37</v>
      </c>
      <c r="H6" s="37"/>
      <c r="I6" s="26" t="s">
        <v>39</v>
      </c>
      <c r="J6" s="48" t="s">
        <v>9</v>
      </c>
      <c r="K6" s="49"/>
    </row>
    <row r="7" spans="1:11" ht="16" customHeight="1" x14ac:dyDescent="0.45">
      <c r="A7" s="57"/>
      <c r="B7" s="38"/>
      <c r="C7" s="29" t="s">
        <v>34</v>
      </c>
      <c r="D7" s="52"/>
      <c r="E7" s="29" t="s">
        <v>34</v>
      </c>
      <c r="F7" s="38"/>
      <c r="G7" s="29" t="s">
        <v>34</v>
      </c>
      <c r="H7" s="38"/>
      <c r="I7" s="29" t="s">
        <v>34</v>
      </c>
      <c r="J7" s="30" t="s">
        <v>2</v>
      </c>
      <c r="K7" s="31" t="s">
        <v>3</v>
      </c>
    </row>
    <row r="8" spans="1:11" ht="16" customHeight="1" x14ac:dyDescent="0.45">
      <c r="A8" s="1" t="s">
        <v>10</v>
      </c>
      <c r="B8" s="2">
        <v>817.74136599999997</v>
      </c>
      <c r="C8" s="3">
        <v>129.98830899999999</v>
      </c>
      <c r="D8" s="2">
        <v>9.1787500000000009</v>
      </c>
      <c r="E8" s="3">
        <v>0</v>
      </c>
      <c r="F8" s="2">
        <v>0</v>
      </c>
      <c r="G8" s="3">
        <v>0</v>
      </c>
      <c r="H8" s="2">
        <v>970.23</v>
      </c>
      <c r="I8" s="13">
        <v>125.11</v>
      </c>
      <c r="J8" s="19">
        <f t="shared" ref="J8:J25" si="0">I8-C8</f>
        <v>-4.8783089999999873</v>
      </c>
      <c r="K8" s="20">
        <f>IFERROR(J8/C8, "N/A")</f>
        <v>-3.75288288425999E-2</v>
      </c>
    </row>
    <row r="9" spans="1:11" ht="16" customHeight="1" x14ac:dyDescent="0.45">
      <c r="A9" s="1" t="s">
        <v>11</v>
      </c>
      <c r="B9" s="4">
        <v>1007.12653</v>
      </c>
      <c r="C9" s="5">
        <v>185.508521</v>
      </c>
      <c r="D9" s="4">
        <v>35.718654999999998</v>
      </c>
      <c r="E9" s="5">
        <v>5.995819</v>
      </c>
      <c r="F9" s="4">
        <v>0</v>
      </c>
      <c r="G9" s="5">
        <v>0</v>
      </c>
      <c r="H9" s="4">
        <v>1150.78</v>
      </c>
      <c r="I9" s="14">
        <v>182.09</v>
      </c>
      <c r="J9" s="21">
        <f t="shared" si="0"/>
        <v>-3.4185209999999984</v>
      </c>
      <c r="K9" s="20">
        <f t="shared" ref="K9:K24" si="1">IFERROR(J9/C9, "N/A")</f>
        <v>-1.8427838147661142E-2</v>
      </c>
    </row>
    <row r="10" spans="1:11" ht="16" customHeight="1" x14ac:dyDescent="0.45">
      <c r="A10" s="1" t="s">
        <v>12</v>
      </c>
      <c r="B10" s="4">
        <v>764.433133</v>
      </c>
      <c r="C10" s="5">
        <v>25.937522999999999</v>
      </c>
      <c r="D10" s="4">
        <v>3</v>
      </c>
      <c r="E10" s="5">
        <v>0</v>
      </c>
      <c r="F10" s="4">
        <v>0</v>
      </c>
      <c r="G10" s="5">
        <v>0</v>
      </c>
      <c r="H10" s="4">
        <v>940.28</v>
      </c>
      <c r="I10" s="14">
        <v>26.43</v>
      </c>
      <c r="J10" s="21">
        <f t="shared" si="0"/>
        <v>0.49247700000000094</v>
      </c>
      <c r="K10" s="20">
        <f t="shared" si="1"/>
        <v>1.8987048223533178E-2</v>
      </c>
    </row>
    <row r="11" spans="1:11" ht="16" customHeight="1" x14ac:dyDescent="0.45">
      <c r="A11" s="1" t="s">
        <v>13</v>
      </c>
      <c r="B11" s="4">
        <v>1004.26728</v>
      </c>
      <c r="C11" s="5">
        <v>430.06137999999993</v>
      </c>
      <c r="D11" s="4">
        <v>71.035655000000006</v>
      </c>
      <c r="E11" s="5">
        <v>2.2941829999999999</v>
      </c>
      <c r="F11" s="4">
        <v>0</v>
      </c>
      <c r="G11" s="5">
        <v>0</v>
      </c>
      <c r="H11" s="4">
        <v>1239.0500000000002</v>
      </c>
      <c r="I11" s="14">
        <v>445.82</v>
      </c>
      <c r="J11" s="21">
        <f t="shared" si="0"/>
        <v>15.758620000000064</v>
      </c>
      <c r="K11" s="20">
        <f t="shared" si="1"/>
        <v>3.6642722952709837E-2</v>
      </c>
    </row>
    <row r="12" spans="1:11" ht="16" customHeight="1" x14ac:dyDescent="0.45">
      <c r="A12" s="1" t="s">
        <v>14</v>
      </c>
      <c r="B12" s="4">
        <v>1593.310428</v>
      </c>
      <c r="C12" s="5">
        <v>420.14084000000003</v>
      </c>
      <c r="D12" s="4">
        <v>20.330078</v>
      </c>
      <c r="E12" s="5">
        <v>0</v>
      </c>
      <c r="F12" s="4">
        <v>0</v>
      </c>
      <c r="G12" s="5">
        <v>0</v>
      </c>
      <c r="H12" s="4">
        <v>1746.847</v>
      </c>
      <c r="I12" s="14">
        <v>402.32</v>
      </c>
      <c r="J12" s="21">
        <f t="shared" si="0"/>
        <v>-17.820840000000032</v>
      </c>
      <c r="K12" s="20">
        <f t="shared" si="1"/>
        <v>-4.241634781327145E-2</v>
      </c>
    </row>
    <row r="13" spans="1:11" ht="16" customHeight="1" x14ac:dyDescent="0.45">
      <c r="A13" s="1" t="s">
        <v>15</v>
      </c>
      <c r="B13" s="4">
        <v>282.11308000000002</v>
      </c>
      <c r="C13" s="5">
        <v>74.932770000000005</v>
      </c>
      <c r="D13" s="4">
        <v>18.159562999999999</v>
      </c>
      <c r="E13" s="5">
        <v>0.25881100000000001</v>
      </c>
      <c r="F13" s="4">
        <v>0</v>
      </c>
      <c r="G13" s="5">
        <v>0</v>
      </c>
      <c r="H13" s="4">
        <v>330.21</v>
      </c>
      <c r="I13" s="14">
        <v>83.96</v>
      </c>
      <c r="J13" s="21">
        <f t="shared" si="0"/>
        <v>9.0272299999999888</v>
      </c>
      <c r="K13" s="20">
        <f t="shared" si="1"/>
        <v>0.12047105692209147</v>
      </c>
    </row>
    <row r="14" spans="1:11" ht="16" customHeight="1" x14ac:dyDescent="0.45">
      <c r="A14" s="1" t="s">
        <v>27</v>
      </c>
      <c r="B14" s="4">
        <v>369.005583</v>
      </c>
      <c r="C14" s="5">
        <v>0</v>
      </c>
      <c r="D14" s="4">
        <v>19.869841999999998</v>
      </c>
      <c r="E14" s="5">
        <v>0</v>
      </c>
      <c r="F14" s="4">
        <v>0</v>
      </c>
      <c r="G14" s="5">
        <v>0</v>
      </c>
      <c r="H14" s="4">
        <v>879.87</v>
      </c>
      <c r="I14" s="14">
        <v>0</v>
      </c>
      <c r="J14" s="21">
        <f t="shared" si="0"/>
        <v>0</v>
      </c>
      <c r="K14" s="20" t="str">
        <f t="shared" si="1"/>
        <v>N/A</v>
      </c>
    </row>
    <row r="15" spans="1:11" ht="16" customHeight="1" x14ac:dyDescent="0.45">
      <c r="A15" s="1" t="s">
        <v>16</v>
      </c>
      <c r="B15" s="4">
        <v>51.288941999999999</v>
      </c>
      <c r="C15" s="5">
        <v>0.1</v>
      </c>
      <c r="D15" s="4">
        <v>1.4497310000000001</v>
      </c>
      <c r="E15" s="5">
        <v>0</v>
      </c>
      <c r="F15" s="4">
        <v>0</v>
      </c>
      <c r="G15" s="5">
        <v>0</v>
      </c>
      <c r="H15" s="4">
        <v>74.040000000000006</v>
      </c>
      <c r="I15" s="14">
        <v>0.1</v>
      </c>
      <c r="J15" s="21">
        <f t="shared" si="0"/>
        <v>0</v>
      </c>
      <c r="K15" s="20">
        <f t="shared" si="1"/>
        <v>0</v>
      </c>
    </row>
    <row r="16" spans="1:11" ht="16" customHeight="1" x14ac:dyDescent="0.45">
      <c r="A16" s="1" t="s">
        <v>17</v>
      </c>
      <c r="B16" s="4">
        <v>484.04290099999997</v>
      </c>
      <c r="C16" s="5">
        <v>363.22803900000002</v>
      </c>
      <c r="D16" s="4">
        <v>14.52</v>
      </c>
      <c r="E16" s="5">
        <v>0</v>
      </c>
      <c r="F16" s="4">
        <v>0</v>
      </c>
      <c r="G16" s="5">
        <v>0</v>
      </c>
      <c r="H16" s="4">
        <v>547.1</v>
      </c>
      <c r="I16" s="14">
        <v>411.96</v>
      </c>
      <c r="J16" s="21">
        <f t="shared" si="0"/>
        <v>48.731960999999956</v>
      </c>
      <c r="K16" s="20">
        <f t="shared" si="1"/>
        <v>0.13416354402089523</v>
      </c>
    </row>
    <row r="17" spans="1:11" ht="16" customHeight="1" x14ac:dyDescent="0.45">
      <c r="A17" s="1" t="s">
        <v>18</v>
      </c>
      <c r="B17" s="4">
        <v>528.60717499999998</v>
      </c>
      <c r="C17" s="5">
        <v>110.739153</v>
      </c>
      <c r="D17" s="4">
        <v>2.2794490000000001</v>
      </c>
      <c r="E17" s="5">
        <v>0</v>
      </c>
      <c r="F17" s="4">
        <v>0</v>
      </c>
      <c r="G17" s="5">
        <v>0</v>
      </c>
      <c r="H17" s="4">
        <v>545.86</v>
      </c>
      <c r="I17" s="14">
        <v>128.74</v>
      </c>
      <c r="J17" s="21">
        <f t="shared" si="0"/>
        <v>18.000847000000007</v>
      </c>
      <c r="K17" s="20">
        <f t="shared" si="1"/>
        <v>0.16255178509447338</v>
      </c>
    </row>
    <row r="18" spans="1:11" ht="16" customHeight="1" x14ac:dyDescent="0.45">
      <c r="A18" s="6" t="s">
        <v>19</v>
      </c>
      <c r="B18" s="7">
        <v>1.6</v>
      </c>
      <c r="C18" s="8">
        <v>0</v>
      </c>
      <c r="D18" s="7">
        <v>0</v>
      </c>
      <c r="E18" s="8">
        <v>0</v>
      </c>
      <c r="F18" s="7">
        <v>0</v>
      </c>
      <c r="G18" s="8">
        <v>0</v>
      </c>
      <c r="H18" s="7">
        <v>1.72</v>
      </c>
      <c r="I18" s="15">
        <v>0</v>
      </c>
      <c r="J18" s="21">
        <f t="shared" si="0"/>
        <v>0</v>
      </c>
      <c r="K18" s="20" t="str">
        <f t="shared" si="1"/>
        <v>N/A</v>
      </c>
    </row>
    <row r="19" spans="1:11" ht="16" customHeight="1" x14ac:dyDescent="0.45">
      <c r="A19" s="1" t="s">
        <v>20</v>
      </c>
      <c r="B19" s="2">
        <v>6903.5364179999997</v>
      </c>
      <c r="C19" s="3">
        <v>1740.6365350000001</v>
      </c>
      <c r="D19" s="2">
        <v>195.54172300000002</v>
      </c>
      <c r="E19" s="3">
        <v>8.5488129999999991</v>
      </c>
      <c r="F19" s="2">
        <v>0</v>
      </c>
      <c r="G19" s="3">
        <v>0</v>
      </c>
      <c r="H19" s="2">
        <v>8425.9869999999992</v>
      </c>
      <c r="I19" s="13">
        <v>1806.53</v>
      </c>
      <c r="J19" s="18">
        <f t="shared" si="0"/>
        <v>65.893464999999878</v>
      </c>
      <c r="K19" s="22">
        <f t="shared" si="1"/>
        <v>3.7855958826004919E-2</v>
      </c>
    </row>
    <row r="20" spans="1:11" ht="16" customHeight="1" x14ac:dyDescent="0.45">
      <c r="A20" s="1" t="s">
        <v>31</v>
      </c>
      <c r="B20" s="2">
        <v>968.66370300000005</v>
      </c>
      <c r="C20" s="3">
        <v>0</v>
      </c>
      <c r="D20" s="2">
        <v>23.994516999999998</v>
      </c>
      <c r="E20" s="3">
        <v>0</v>
      </c>
      <c r="F20" s="2">
        <v>0</v>
      </c>
      <c r="G20" s="3">
        <v>0</v>
      </c>
      <c r="H20" s="2">
        <v>1377.18</v>
      </c>
      <c r="I20" s="13">
        <v>0</v>
      </c>
      <c r="J20" s="19">
        <f t="shared" si="0"/>
        <v>0</v>
      </c>
      <c r="K20" s="20" t="str">
        <f t="shared" si="1"/>
        <v>N/A</v>
      </c>
    </row>
    <row r="21" spans="1:11" ht="16" customHeight="1" x14ac:dyDescent="0.45">
      <c r="A21" s="1" t="s">
        <v>21</v>
      </c>
      <c r="B21" s="2">
        <v>161.26961</v>
      </c>
      <c r="C21" s="3">
        <v>161.10003900000001</v>
      </c>
      <c r="D21" s="2">
        <v>8.94665</v>
      </c>
      <c r="E21" s="3">
        <v>8.94665</v>
      </c>
      <c r="F21" s="2">
        <v>0</v>
      </c>
      <c r="G21" s="3">
        <v>0</v>
      </c>
      <c r="H21" s="2">
        <v>187.23</v>
      </c>
      <c r="I21" s="13">
        <v>186.23</v>
      </c>
      <c r="J21" s="19">
        <f t="shared" si="0"/>
        <v>25.12996099999998</v>
      </c>
      <c r="K21" s="20">
        <f t="shared" si="1"/>
        <v>0.1559897884320188</v>
      </c>
    </row>
    <row r="22" spans="1:11" ht="16" customHeight="1" x14ac:dyDescent="0.45">
      <c r="A22" s="1" t="s">
        <v>22</v>
      </c>
      <c r="B22" s="2">
        <v>384.516705</v>
      </c>
      <c r="C22" s="3">
        <v>0</v>
      </c>
      <c r="D22" s="2">
        <v>12</v>
      </c>
      <c r="E22" s="3">
        <v>0</v>
      </c>
      <c r="F22" s="2">
        <v>0</v>
      </c>
      <c r="G22" s="3">
        <v>0</v>
      </c>
      <c r="H22" s="2">
        <v>473.2</v>
      </c>
      <c r="I22" s="13">
        <v>0</v>
      </c>
      <c r="J22" s="19">
        <f t="shared" si="0"/>
        <v>0</v>
      </c>
      <c r="K22" s="20" t="str">
        <f t="shared" si="1"/>
        <v>N/A</v>
      </c>
    </row>
    <row r="23" spans="1:11" ht="16" customHeight="1" x14ac:dyDescent="0.45">
      <c r="A23" s="1" t="s">
        <v>23</v>
      </c>
      <c r="B23" s="34">
        <v>17.612411000000002</v>
      </c>
      <c r="C23" s="35">
        <v>0</v>
      </c>
      <c r="D23" s="34">
        <v>0</v>
      </c>
      <c r="E23" s="35">
        <v>0</v>
      </c>
      <c r="F23" s="34">
        <v>0</v>
      </c>
      <c r="G23" s="35">
        <v>0</v>
      </c>
      <c r="H23" s="34">
        <v>23.393000000000001</v>
      </c>
      <c r="I23" s="13">
        <v>0</v>
      </c>
      <c r="J23" s="19">
        <f>I23-C23</f>
        <v>0</v>
      </c>
      <c r="K23" s="20" t="str">
        <f>IFERROR(J23/C23, "N/A")</f>
        <v>N/A</v>
      </c>
    </row>
    <row r="24" spans="1:11" ht="16" customHeight="1" x14ac:dyDescent="0.45">
      <c r="A24" s="6" t="s">
        <v>24</v>
      </c>
      <c r="B24" s="9">
        <v>4.4326980000000002</v>
      </c>
      <c r="C24" s="10">
        <v>0</v>
      </c>
      <c r="D24" s="9">
        <v>0</v>
      </c>
      <c r="E24" s="10">
        <v>0</v>
      </c>
      <c r="F24" s="9">
        <v>0</v>
      </c>
      <c r="G24" s="10">
        <v>0</v>
      </c>
      <c r="H24" s="9">
        <v>5.09</v>
      </c>
      <c r="I24" s="16">
        <v>0</v>
      </c>
      <c r="J24" s="19">
        <f t="shared" si="0"/>
        <v>0</v>
      </c>
      <c r="K24" s="20" t="str">
        <f t="shared" si="1"/>
        <v>N/A</v>
      </c>
    </row>
    <row r="25" spans="1:11" ht="16" customHeight="1" thickBot="1" x14ac:dyDescent="0.5">
      <c r="A25" s="11" t="s">
        <v>25</v>
      </c>
      <c r="B25" s="12">
        <f>SUM(B19:B24)</f>
        <v>8440.0315449999998</v>
      </c>
      <c r="C25" s="12">
        <f t="shared" ref="C25:I25" si="2">SUM(C19:C24)</f>
        <v>1901.736574</v>
      </c>
      <c r="D25" s="12">
        <f t="shared" si="2"/>
        <v>240.48289000000003</v>
      </c>
      <c r="E25" s="12">
        <f t="shared" si="2"/>
        <v>17.495463000000001</v>
      </c>
      <c r="F25" s="12">
        <f t="shared" si="2"/>
        <v>0</v>
      </c>
      <c r="G25" s="12">
        <f t="shared" si="2"/>
        <v>0</v>
      </c>
      <c r="H25" s="12">
        <f t="shared" si="2"/>
        <v>10492.08</v>
      </c>
      <c r="I25" s="17">
        <f t="shared" si="2"/>
        <v>1992.76</v>
      </c>
      <c r="J25" s="23">
        <f t="shared" si="0"/>
        <v>91.023425999999972</v>
      </c>
      <c r="K25" s="33">
        <f>IFERROR(J25/C25, "N/A")</f>
        <v>4.7863319896375919E-2</v>
      </c>
    </row>
    <row r="26" spans="1:11" ht="15" customHeight="1" x14ac:dyDescent="0.45">
      <c r="A26" s="46" t="s">
        <v>29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5" customHeight="1" x14ac:dyDescent="0.35">
      <c r="A27" s="39" t="s">
        <v>30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</sheetData>
  <mergeCells count="13">
    <mergeCell ref="H5:H7"/>
    <mergeCell ref="A27:K27"/>
    <mergeCell ref="A4:K4"/>
    <mergeCell ref="A1:K1"/>
    <mergeCell ref="A2:K2"/>
    <mergeCell ref="A3:K3"/>
    <mergeCell ref="A26:K26"/>
    <mergeCell ref="J6:K6"/>
    <mergeCell ref="D5:D7"/>
    <mergeCell ref="J5:K5"/>
    <mergeCell ref="A5:A7"/>
    <mergeCell ref="B5:B7"/>
    <mergeCell ref="F5:F7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 account-activity</vt:lpstr>
      <vt:lpstr>'RI account-activity'!Print_Area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Chantel</cp:lastModifiedBy>
  <cp:lastPrinted>2022-03-28T18:18:41Z</cp:lastPrinted>
  <dcterms:created xsi:type="dcterms:W3CDTF">2022-03-07T14:47:27Z</dcterms:created>
  <dcterms:modified xsi:type="dcterms:W3CDTF">2022-03-28T18:19:13Z</dcterms:modified>
</cp:coreProperties>
</file>