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12"/>
  <workbookPr defaultThemeVersion="166925"/>
  <mc:AlternateContent xmlns:mc="http://schemas.openxmlformats.org/markup-compatibility/2006">
    <mc:Choice Requires="x15">
      <x15ac:absPath xmlns:x15ac="http://schemas.microsoft.com/office/spreadsheetml/2010/11/ac" url="\\westat.com\dfs\InsightData\PROJECTS\ED\NSF\NSF RADM\2_Research Assistance\Tasks\Task 2.3_Merit Review Digest QA\FY 2023_Merit Review Digest\508 compliant\"/>
    </mc:Choice>
  </mc:AlternateContent>
  <xr:revisionPtr revIDLastSave="3" documentId="13_ncr:1_{3514120C-BE65-4EC1-85A6-9EB592112425}" xr6:coauthVersionLast="47" xr6:coauthVersionMax="47" xr10:uidLastSave="{E04E0DA0-A884-4746-A2DB-F73172B4BB41}"/>
  <bookViews>
    <workbookView xWindow="-90" yWindow="-90" windowWidth="19380" windowHeight="11580" tabRatio="823" xr2:uid="{743DAE9B-7224-4BA0-8C2A-A473ACD5FD27}"/>
  </bookViews>
  <sheets>
    <sheet name="readme" sheetId="28" r:id="rId1"/>
    <sheet name="List of Tables" sheetId="27" r:id="rId2"/>
    <sheet name="Table 1" sheetId="1" r:id="rId3"/>
    <sheet name="Table 2" sheetId="2" r:id="rId4"/>
    <sheet name="Table 3" sheetId="29" r:id="rId5"/>
    <sheet name="Table 4" sheetId="3" r:id="rId6"/>
    <sheet name="Table 5" sheetId="4" r:id="rId7"/>
    <sheet name="Table 6" sheetId="5" r:id="rId8"/>
    <sheet name="Table 7" sheetId="6" r:id="rId9"/>
    <sheet name="Table 8" sheetId="7" r:id="rId10"/>
    <sheet name="Table 9" sheetId="8" r:id="rId11"/>
    <sheet name="Table 10" sheetId="9" r:id="rId12"/>
    <sheet name="Table 11" sheetId="10" r:id="rId13"/>
    <sheet name="Table 12" sheetId="11" r:id="rId14"/>
    <sheet name="Table 13" sheetId="12" r:id="rId15"/>
    <sheet name="Table 14" sheetId="13" r:id="rId16"/>
    <sheet name="Table 15" sheetId="14" r:id="rId17"/>
    <sheet name="Table 16" sheetId="15" r:id="rId18"/>
    <sheet name="Table 17" sheetId="16" r:id="rId19"/>
    <sheet name="Table 18" sheetId="17" r:id="rId20"/>
    <sheet name="Table 19" sheetId="18" r:id="rId21"/>
    <sheet name="Table 20" sheetId="19" r:id="rId22"/>
    <sheet name="Table 21" sheetId="20" r:id="rId23"/>
    <sheet name="Table 22" sheetId="21" r:id="rId24"/>
    <sheet name="Table 23" sheetId="22" r:id="rId25"/>
    <sheet name="Table 24" sheetId="23" r:id="rId26"/>
    <sheet name="Table 25" sheetId="25" r:id="rId27"/>
    <sheet name="Table 26" sheetId="26" r:id="rId28"/>
  </sheets>
  <definedNames>
    <definedName name="_xlnm.Print_Area" localSheetId="1">'List of Tables'!$A$1:$A$27</definedName>
    <definedName name="_xlnm.Print_Area" localSheetId="0">readme!$A$1:$A$10</definedName>
    <definedName name="_xlnm.Print_Area" localSheetId="2">'Table 1'!$A$1:$K$37</definedName>
    <definedName name="_xlnm.Print_Area" localSheetId="11">'Table 10'!$A$1:$K$16</definedName>
    <definedName name="_xlnm.Print_Area" localSheetId="12">'Table 11'!$A$1:$D$36</definedName>
    <definedName name="_xlnm.Print_Area" localSheetId="13">'Table 12'!$A$1:$K$32</definedName>
    <definedName name="_xlnm.Print_Area" localSheetId="14">'Table 13'!$A$1:$G$35</definedName>
    <definedName name="_xlnm.Print_Area" localSheetId="15">'Table 14'!$A$1:$K$16</definedName>
    <definedName name="_xlnm.Print_Area" localSheetId="16">'Table 15'!$A$1:$D$35</definedName>
    <definedName name="_xlnm.Print_Area" localSheetId="17">'Table 16'!$A$1:$K$10</definedName>
    <definedName name="_xlnm.Print_Area" localSheetId="18">'Table 17'!$A$1:$D$61</definedName>
    <definedName name="_xlnm.Print_Area" localSheetId="19">'Table 18'!$A$1:$K$6</definedName>
    <definedName name="_xlnm.Print_Area" localSheetId="20">'Table 19'!$A$1:$K$9</definedName>
    <definedName name="_xlnm.Print_Area" localSheetId="3">'Table 2'!$A$1:$K$34</definedName>
    <definedName name="_xlnm.Print_Area" localSheetId="21">'Table 20'!$A$1:$K$26</definedName>
    <definedName name="_xlnm.Print_Area" localSheetId="22">'Table 21'!$A$1:$K$4</definedName>
    <definedName name="_xlnm.Print_Area" localSheetId="23">'Table 22'!$A$1:$K$7</definedName>
    <definedName name="_xlnm.Print_Area" localSheetId="24">'Table 23'!$A$1:$K$10</definedName>
    <definedName name="_xlnm.Print_Area" localSheetId="25">'Table 24'!$A$1:$K$7</definedName>
    <definedName name="_xlnm.Print_Area" localSheetId="26">'Table 25'!$A$1:$C$14</definedName>
    <definedName name="_xlnm.Print_Area" localSheetId="27">'Table 26'!$A$1:$K$15</definedName>
    <definedName name="_xlnm.Print_Area" localSheetId="4">'Table 3'!$A$1:$K$34</definedName>
    <definedName name="_xlnm.Print_Area" localSheetId="5">'Table 4'!$A$1:$J$15</definedName>
    <definedName name="_xlnm.Print_Area" localSheetId="6">'Table 5'!$A$1:$E$15</definedName>
    <definedName name="_xlnm.Print_Area" localSheetId="7">'Table 6'!$A$1:$E$15</definedName>
    <definedName name="_xlnm.Print_Area" localSheetId="8">'Table 7'!$A$1:$K$4</definedName>
    <definedName name="_xlnm.Print_Area" localSheetId="9">'Table 8'!$A$1:$K$15</definedName>
    <definedName name="_xlnm.Print_Area" localSheetId="10">'Table 9'!$A$1:$D$36</definedName>
    <definedName name="_xlnm.Print_Titles" localSheetId="1">'List of Tables'!$1:$1</definedName>
    <definedName name="_xlnm.Print_Titles" localSheetId="0">readme!$1:$1</definedName>
    <definedName name="_xlnm.Print_Titles" localSheetId="2">'Table 1'!$1:$2</definedName>
    <definedName name="_xlnm.Print_Titles" localSheetId="11">'Table 10'!$1:$2</definedName>
    <definedName name="_xlnm.Print_Titles" localSheetId="12">'Table 11'!$1:$2</definedName>
    <definedName name="_xlnm.Print_Titles" localSheetId="13">'Table 12'!$1:$2</definedName>
    <definedName name="_xlnm.Print_Titles" localSheetId="14">'Table 13'!$1:$2</definedName>
    <definedName name="_xlnm.Print_Titles" localSheetId="15">'Table 14'!$1:$2</definedName>
    <definedName name="_xlnm.Print_Titles" localSheetId="16">'Table 15'!$1:$2</definedName>
    <definedName name="_xlnm.Print_Titles" localSheetId="17">'Table 16'!$1:$2</definedName>
    <definedName name="_xlnm.Print_Titles" localSheetId="18">'Table 17'!$1:$2</definedName>
    <definedName name="_xlnm.Print_Titles" localSheetId="19">'Table 18'!$1:$2</definedName>
    <definedName name="_xlnm.Print_Titles" localSheetId="20">'Table 19'!$1:$2</definedName>
    <definedName name="_xlnm.Print_Titles" localSheetId="3">'Table 2'!$1:$2</definedName>
    <definedName name="_xlnm.Print_Titles" localSheetId="21">'Table 20'!$1:$2</definedName>
    <definedName name="_xlnm.Print_Titles" localSheetId="22">'Table 21'!$1:$2</definedName>
    <definedName name="_xlnm.Print_Titles" localSheetId="23">'Table 22'!$1:$2</definedName>
    <definedName name="_xlnm.Print_Titles" localSheetId="24">'Table 23'!$1:$2</definedName>
    <definedName name="_xlnm.Print_Titles" localSheetId="25">'Table 24'!$1:$2</definedName>
    <definedName name="_xlnm.Print_Titles" localSheetId="26">'Table 25'!$1:$2</definedName>
    <definedName name="_xlnm.Print_Titles" localSheetId="27">'Table 26'!$1:$2</definedName>
    <definedName name="_xlnm.Print_Titles" localSheetId="4">'Table 3'!$1:$2</definedName>
    <definedName name="_xlnm.Print_Titles" localSheetId="5">'Table 4'!$1:$2</definedName>
    <definedName name="_xlnm.Print_Titles" localSheetId="6">'Table 5'!$1:$2</definedName>
    <definedName name="_xlnm.Print_Titles" localSheetId="7">'Table 6'!$1:$2</definedName>
    <definedName name="_xlnm.Print_Titles" localSheetId="8">'Table 7'!$1:$2</definedName>
    <definedName name="_xlnm.Print_Titles" localSheetId="9">'Table 8'!$1:$2</definedName>
    <definedName name="_xlnm.Print_Titles" localSheetId="10">'Table 9'!$1:$2</definedName>
    <definedName name="TitleRegion1.a2.c12.27">Table25[[#Headers],[Fiscal Year]]</definedName>
    <definedName name="TitleRegion1.a2.d32.17">Table15[[#Headers],[Category]]</definedName>
    <definedName name="TitleRegion1.a2.d35.11">Table09[[#Headers],[Category]]</definedName>
    <definedName name="TitleRegion1.a2.d35.13">Table11[[#Headers],[Category]]</definedName>
    <definedName name="TitleRegion1.a2.d59.19">Table17[[#Headers],[State or Jurisdiction]]</definedName>
    <definedName name="TitleRegion1.a2.e13.7">Table05[[#Headers],[Category]]</definedName>
    <definedName name="TitleRegion1.a2.e13.8">Table06[[#Headers],[Category]]</definedName>
    <definedName name="TitleRegion1.a2.g32.15">Table13[[#Headers],[Category]]</definedName>
    <definedName name="TitleRegion1.a2.j13.6">Table04[[#Headers],[Category]]</definedName>
    <definedName name="TitleRegion1.a2.k13.28">Table26[[#Headers],[Category]]</definedName>
    <definedName name="TitleRegion1.a2.k14.10">Table08[[#Headers],[Category]]</definedName>
    <definedName name="TitleRegion1.a2.k14.12">Table10[[#Headers],[Category]]</definedName>
    <definedName name="TitleRegion1.a2.k14.16">Table14[[#Headers],[Category]]</definedName>
    <definedName name="TitleRegion1.a2.k22.22">Table20[[#Headers],[Category]]</definedName>
    <definedName name="TitleRegion1.a2.k29.14">Table12[[#Headers],[Category]]</definedName>
    <definedName name="TitleRegion1.a2.k3.23">Table21[[#Headers],[Category]]</definedName>
    <definedName name="TitleRegion1.a2.k3.9">Table07[[#Headers],[Category]]</definedName>
    <definedName name="TitleRegion1.a2.k32.4">Table02[[#Headers],[Category]]</definedName>
    <definedName name="TitleRegion1.a2.k32.5">Table03[[#Headers],[Category]]</definedName>
    <definedName name="TitleRegion1.a2.k35.3">Table01[[#Headers],[Category]]</definedName>
    <definedName name="TitleRegion1.a2.k5.20">Table18[[#Headers],[Category]]</definedName>
    <definedName name="TitleRegion1.a2.k5.24">Table22[[#Headers],[Category]]</definedName>
    <definedName name="TitleRegion1.a2.k5.26">Table24[[#Headers],[Category]]</definedName>
    <definedName name="TitleRegion1.a2.k6.21">Table19[[#Headers],[Category]]</definedName>
    <definedName name="TitleRegion1.a2.k8.18">Table16[[#Headers],[Category]]</definedName>
    <definedName name="TitleRegion1.a2.k8.25">Table23[[#Headers],[Category]]</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16" l="1"/>
  <c r="B4" i="16"/>
  <c r="B3" i="16" s="1"/>
  <c r="C32" i="16"/>
  <c r="C4" i="16"/>
  <c r="C3" i="16" s="1"/>
  <c r="D3" i="16" l="1"/>
  <c r="D4" i="16"/>
  <c r="D32" i="16"/>
</calcChain>
</file>

<file path=xl/sharedStrings.xml><?xml version="1.0" encoding="utf-8"?>
<sst xmlns="http://schemas.openxmlformats.org/spreadsheetml/2006/main" count="1019" uniqueCount="359">
  <si>
    <t>FY 2023 Merit Review Digest Data Tables</t>
  </si>
  <si>
    <t>Version 1: November 15, 2024</t>
  </si>
  <si>
    <t>Description</t>
  </si>
  <si>
    <r>
      <t xml:space="preserve">This file contains the data tables from the National Science Foundation's </t>
    </r>
    <r>
      <rPr>
        <i/>
        <sz val="11"/>
        <color rgb="FF000000"/>
        <rFont val="Open Sans"/>
        <family val="2"/>
      </rPr>
      <t xml:space="preserve">Merit Review Process: FY 2023 Merit Review Digest </t>
    </r>
    <r>
      <rPr>
        <sz val="11"/>
        <color rgb="FF000000"/>
        <rFont val="Open Sans"/>
        <family val="2"/>
      </rPr>
      <t xml:space="preserve">(Merit Review Digest). The purpose of the Merit Review Digest is to provide summary annual statistics that characterize the annual merit review work of NSF and the individuals and organizations submitting proposals and receiving awards. The Merit Review Digest provides statistical information on proposals awarded and declined in fiscal year (FY) 2023 based on a snapshot of NSF’s transactional databases taken on October 1, 2023. Unless otherwise noted, prior year data are unchanged from prior Merit Review Digests.  </t>
    </r>
  </si>
  <si>
    <t xml:space="preserve">Data tables 1-17 present summary statistics for competitive proposals and awards, such as overall proposal and award trends, methods of proposal review, time to decision, diversity of Principal Investigators (PIs), and geographic and institutional participation. Competitive proposals include full proposals for new projects, renewals, and accomplishment-based renewals, as well as interagency agreements that are externally reviewed. It excludes concept outlines, preliminary proposals, contracts, Intergovernmental Personnel Act (IPA) agreements, continuing grant increments, supplemental funding requests, Graduate Research Fellowship applications, and similar categories.  </t>
  </si>
  <si>
    <t xml:space="preserve">Data tables 18-26 present summary statistics on characteristics of research awards, such as award size and duration, PI collaboration, PI funding rate and career stage, and people supported on research awards. "Research award" is a term used by NSF to represent a typical research award, particularly with respect to the award size. Not included in this category are awards for operations costs for centers and facilities, grants for equipment, instrumentation, conferences, and symposia, awards in the Small Business Innovation Research program, and education and training grants. </t>
  </si>
  <si>
    <t xml:space="preserve">For specifics about data sources and how they were used to derive the summary statistics, refer to the Merit Review Digest published at: </t>
  </si>
  <si>
    <t>https://nsf-gov-resources.nsf.gov/files/FY-2023-MeritReviewDigest.pdf</t>
  </si>
  <si>
    <t>Preferred Citation</t>
  </si>
  <si>
    <t>National Science Foundation. 2024. Merit Review Process: FY 2023 Merit Review Digest public data tables, https://nsf-gov-resources.nsf.gov/files/FY-2023-MeritReviewDigest.pdf/FY2023_MeritReviewDigest_data_v1.xlsx &lt;date of access&gt;.</t>
  </si>
  <si>
    <t>End of worksheet.</t>
  </si>
  <si>
    <t>List of Tables</t>
  </si>
  <si>
    <t>Table 1 - Overall Proposals, Awards, and Funding Rate by Directorate or Office</t>
  </si>
  <si>
    <t xml:space="preserve">Table 2 - EAGER Proposals, Awards, and Funding Rate </t>
  </si>
  <si>
    <t xml:space="preserve">Table 3 - RAPID Proposals, Awards, and Funding Rate </t>
  </si>
  <si>
    <t>Table 4 - FY 2023 Methods of Proposal Review, by Directorate or Office</t>
  </si>
  <si>
    <t xml:space="preserve">Table 5 - FY 2023 Number of External Reviews, by Method and Directorate or Office </t>
  </si>
  <si>
    <t>Table 6 - FY 2023 Mean Number of External Reviews per Proposal, by Directorate or Office</t>
  </si>
  <si>
    <t>Table 7 - Dwell Time</t>
  </si>
  <si>
    <t>Table 8 - Proposals, Awards, and Funding Rates, by PI Gender</t>
  </si>
  <si>
    <t>Table 9 - FY 2023 Proposals, Awards, and Funding Rate, by Directorate or Office and PI Gender</t>
  </si>
  <si>
    <t>Table 10 - Proposals, Awards, and Funding Rates, by PI Ethnicity</t>
  </si>
  <si>
    <t>Table 11 - FY 2023 Proposals, Awards, and Funding Rates, by Directorate or Office and PI Ethnicity</t>
  </si>
  <si>
    <t>Table 12 - Proposals, Awards, and Funding Rates, by PI Race</t>
  </si>
  <si>
    <t>Table 13 - FY 2023 Proposals, Awards, and Funding Rates, by Directorate or Office and PI Race</t>
  </si>
  <si>
    <t>Table 14 - Proposals, Awards, and Funding Rates, by PI Disability Status</t>
  </si>
  <si>
    <t>Table 15 - FY 2023 Proposals, Awards, and Funding Rates, by Directorate or Office and PI Disability Status</t>
  </si>
  <si>
    <t>Table 16 - Proposals, Awards, and Funding Rates, by PI Experience with NSF</t>
  </si>
  <si>
    <t>Table 17 - FY 2023 Proposals, Awards, and Funding Rate, by State or U.S. Jurisdiction</t>
  </si>
  <si>
    <t>Table 18 - Research Proposals, Awards, and Funding Rate</t>
  </si>
  <si>
    <t>Table 19 - Annualized Award Amount (Research Awards) (in Thousands)</t>
  </si>
  <si>
    <t>Table 20 - Annualized Award Amount (Research Awards), by Directorate or Office (Nominal Dollars, in Thousands)</t>
  </si>
  <si>
    <t>Table 21 - Mean Award Duration (Research Awards)</t>
  </si>
  <si>
    <t>Table 22 - PI Funding Rate (Research Awards)</t>
  </si>
  <si>
    <t xml:space="preserve">Table 23 - Early and Later Career PIs (Research Awards) </t>
  </si>
  <si>
    <t>Table 24 - Estimated Number of People Supported (Research Awards), by Year</t>
  </si>
  <si>
    <t>Table 25 - Average Annual Budgeted Support for Graduate Students and Post-Doctoral Researchers on Successful Research Awards, per Award</t>
  </si>
  <si>
    <t>Table 26 - Average Number of Months of Budgeted PI/co-PI Salary Support, per Research Award, by Directorate or Office</t>
  </si>
  <si>
    <t xml:space="preserve">End of worksheet. </t>
  </si>
  <si>
    <t>Category</t>
  </si>
  <si>
    <t>2014</t>
  </si>
  <si>
    <t>2015</t>
  </si>
  <si>
    <t>2016</t>
  </si>
  <si>
    <t>2017</t>
  </si>
  <si>
    <t>2018</t>
  </si>
  <si>
    <t>2019</t>
  </si>
  <si>
    <t>2020</t>
  </si>
  <si>
    <t>2021</t>
  </si>
  <si>
    <t>2022</t>
  </si>
  <si>
    <t>2023</t>
  </si>
  <si>
    <t>NSF Proposals</t>
  </si>
  <si>
    <t>NSF Awards</t>
  </si>
  <si>
    <t>NSF Funding Rate</t>
  </si>
  <si>
    <t>BIO Proposals</t>
  </si>
  <si>
    <t>BIO Awards</t>
  </si>
  <si>
    <t>BIO Funding Rate</t>
  </si>
  <si>
    <t>CISE Proposals</t>
  </si>
  <si>
    <t>CISE Awards</t>
  </si>
  <si>
    <t>CISE Funding Rate</t>
  </si>
  <si>
    <t>EDU Proposals</t>
  </si>
  <si>
    <t>EDU Awards</t>
  </si>
  <si>
    <t>EDU Funding Rate</t>
  </si>
  <si>
    <t>ENG Proposals</t>
  </si>
  <si>
    <t>ENG Awards</t>
  </si>
  <si>
    <t>ENG Funding Rate</t>
  </si>
  <si>
    <t>GEO Proposals</t>
  </si>
  <si>
    <t>GEO Awards</t>
  </si>
  <si>
    <t>GEO Funding Rate</t>
  </si>
  <si>
    <t>MPS Proposals</t>
  </si>
  <si>
    <t>MPS Awards</t>
  </si>
  <si>
    <t>MPS Funding Rate</t>
  </si>
  <si>
    <t>OIA Proposals</t>
  </si>
  <si>
    <t>OIA Awards</t>
  </si>
  <si>
    <t>OIA Funding Rate</t>
  </si>
  <si>
    <t>OISE Proposals</t>
  </si>
  <si>
    <t>OISE Awards</t>
  </si>
  <si>
    <t>OISE Funding Rate</t>
  </si>
  <si>
    <t>SBE Proposals</t>
  </si>
  <si>
    <t>SBE Awards</t>
  </si>
  <si>
    <t>SBE Funding Rate</t>
  </si>
  <si>
    <t>TIP Proposals¹</t>
  </si>
  <si>
    <t>No data</t>
  </si>
  <si>
    <t>TIP Awards¹</t>
  </si>
  <si>
    <t>TIP Funding Rate¹</t>
  </si>
  <si>
    <t xml:space="preserve">Source: FY 2023 proposals and awards are from NSF Enterprise Information System, accessed 10/1/2023. Previous Merit Review Digests include data access dates for prior FYs. </t>
  </si>
  <si>
    <r>
      <rPr>
        <vertAlign val="superscript"/>
        <sz val="8"/>
        <color rgb="FF000000"/>
        <rFont val="Aptos Narrow"/>
        <family val="2"/>
      </rPr>
      <t>¹</t>
    </r>
    <r>
      <rPr>
        <vertAlign val="superscript"/>
        <sz val="8"/>
        <color rgb="FF000000"/>
        <rFont val="Open Sans Light"/>
        <family val="2"/>
      </rPr>
      <t xml:space="preserve"> </t>
    </r>
    <r>
      <rPr>
        <sz val="8"/>
        <color rgb="FF000000"/>
        <rFont val="Open Sans Light"/>
        <family val="2"/>
      </rPr>
      <t>In FY 2022, NSF established the new Directorate for Technology, Innovation and Partnerships (TIP). NSF realigned a number of programs from ENG and OIA into the new directorate, including NSF Innovation Corps (I-Corps™), Partnerships for Innovation, Small Business Innovation Research (SBIR), Small Business Technology Transfer (STTR), and the NSF Convergence Accelerator. Proposal and award statistics from FY 2021 and prior years for ENG and OIA have not been restated.</t>
    </r>
  </si>
  <si>
    <t>Table 2 - EAGER Proposals, Awards, and Funding Rate</t>
  </si>
  <si>
    <t>OD Proposals</t>
  </si>
  <si>
    <t>OD Awards</t>
  </si>
  <si>
    <t>OD Funding Rate</t>
  </si>
  <si>
    <t>N/A</t>
  </si>
  <si>
    <t>Source: FY 2023 proposals and awards are from NSF Enterprise Information System, accessed 10/1/2023. Previous Merit Review Digests include data access dates for prior FYs.</t>
  </si>
  <si>
    <r>
      <rPr>
        <sz val="8"/>
        <color rgb="FF000000"/>
        <rFont val="Aptos Narrow"/>
        <family val="2"/>
      </rPr>
      <t>¹</t>
    </r>
    <r>
      <rPr>
        <sz val="8"/>
        <color rgb="FF000000"/>
        <rFont val="Open Sans Light"/>
        <family val="2"/>
      </rPr>
      <t xml:space="preserve"> </t>
    </r>
    <r>
      <rPr>
        <sz val="8"/>
        <color rgb="FF000000"/>
        <rFont val="Open Sans Light"/>
        <family val="2"/>
      </rPr>
      <t>In FY 2022, NSF established the new Directorate for Technology, Innovation and Partnerships (TIP). NSF realigned a number of programs from ENG and OIA into the new directorate, including NSF Innovation Corps (I-Corps™), Partnerships for Innovation, Small Business Innovation Research (SBIR), Small Business Technology Transfer (STTR), and the NSF Convergence Accelerator. Proposal and award statistics from FY 2021 and prior years for ENG and OIA have not been restated.</t>
    </r>
  </si>
  <si>
    <t>Table 3 - RAPID Proposals, Awards, and Funding Rate</t>
  </si>
  <si>
    <t>Total Proposals</t>
  </si>
  <si>
    <t>Ad hoc + Panel Proposals</t>
  </si>
  <si>
    <t>Ad hoc + Panel Percent</t>
  </si>
  <si>
    <t>Ad hoc-Only Proposals</t>
  </si>
  <si>
    <t>Ad hoc-Only Percent</t>
  </si>
  <si>
    <t>Panel-Only Proposals</t>
  </si>
  <si>
    <t>Panel-Only Percent</t>
  </si>
  <si>
    <t>Internally Reviewed Proposals</t>
  </si>
  <si>
    <t>Internally Reviewed Percent</t>
  </si>
  <si>
    <t>NSF</t>
  </si>
  <si>
    <t>BIO</t>
  </si>
  <si>
    <t>CISE</t>
  </si>
  <si>
    <t>EDU</t>
  </si>
  <si>
    <t>ENG</t>
  </si>
  <si>
    <t>GEO</t>
  </si>
  <si>
    <t>MPS</t>
  </si>
  <si>
    <t>OIA</t>
  </si>
  <si>
    <t>OISE</t>
  </si>
  <si>
    <t>&lt;1%</t>
  </si>
  <si>
    <t>SBE</t>
  </si>
  <si>
    <t>TIP</t>
  </si>
  <si>
    <t>Source: NSF Enterprise Information System, accessed 10/1/2023.</t>
  </si>
  <si>
    <t>Notes: The “Internally Reviewed” category includes proposals that were reviewed by NSF experts in the relevant topical areas but did not receive external reviews.</t>
  </si>
  <si>
    <t>Table 5 - FY 2023 Number of External Reviews, by Method and Directorate or Office</t>
  </si>
  <si>
    <t>Total Reviews</t>
  </si>
  <si>
    <t>Ad hoc + Panel</t>
  </si>
  <si>
    <t>Ad hoc-Only</t>
  </si>
  <si>
    <t>Panel-Only</t>
  </si>
  <si>
    <t>Notes: Includes only reviews written by individuals and excludes panel summaries. Panel summaries are written by the panel based on the panel discussion. The panel discussions may include the input of reviewers who have read the proposal but have not been asked to provide a separate written review. The number of external reviews, therefore, underestimates the amount of external reviewer input for the “Ad-hoc + Panel” and “Panel-Only” methods.</t>
  </si>
  <si>
    <t>All Methods</t>
  </si>
  <si>
    <t> </t>
  </si>
  <si>
    <t xml:space="preserve">Notes: Excludes proposals that were internally reviewed. </t>
  </si>
  <si>
    <t xml:space="preserve">Table 7 - Dwell Time </t>
  </si>
  <si>
    <t>Percentage of Proposals Processed Within Six Months</t>
  </si>
  <si>
    <t>Source: FY 2023 proposals are from NSF Enterprise Information System, accessed 10/1/2023. Previous Merit Review Digests include data access dates for prior FYs.</t>
  </si>
  <si>
    <t xml:space="preserve">Notes: “Dwell time” is the amount of time that passes between receipt of a proposal and notification to the PI about the funding decision. </t>
  </si>
  <si>
    <t>Female PIs Proposals</t>
  </si>
  <si>
    <t>Female PIs Awards</t>
  </si>
  <si>
    <t xml:space="preserve">Female PIs Funding Rate </t>
  </si>
  <si>
    <t>Male PIs Proposals</t>
  </si>
  <si>
    <t>Male PIs Awards</t>
  </si>
  <si>
    <t xml:space="preserve">Male PIs Funding Rate </t>
  </si>
  <si>
    <t>Unknown / Do Not Wish to Provide Proposals</t>
  </si>
  <si>
    <t>Unknown / Do Not Wish to Provide Awards</t>
  </si>
  <si>
    <t xml:space="preserve">Unknown / Do Not Wish to Provide Funding Rate </t>
  </si>
  <si>
    <t xml:space="preserve">Source: FY 2023 proposals and awards are from NSF Enterprise Information System, accessed 10/1/2023. Previous Merit Review Digests include data access dates for prior FYs. Prior to FY 2019, PIs reported demographic data in FastLane. In FY 2019, PIs began using Research.gov instead of FastLane to report demographic data to NSF. In FY 2021, NSF made system changes to improve the collection of demographic data, which resulted in a reduction in non-response. In order to provide the most accurate data available, FYs 2019-2021 have been re-stated based on PI-reported data as of February 21, 2023.  </t>
  </si>
  <si>
    <t xml:space="preserve"> Female </t>
  </si>
  <si>
    <t xml:space="preserve"> Male </t>
  </si>
  <si>
    <t>Unknown / Do Not Wish to Provide</t>
  </si>
  <si>
    <t>TIP Proposals</t>
  </si>
  <si>
    <t>TIP Awards</t>
  </si>
  <si>
    <t>TIP Funding Rate</t>
  </si>
  <si>
    <t xml:space="preserve">Source: NSF Enterprise Information System, accessed 10/1/2023. </t>
  </si>
  <si>
    <t>Hispanic or Latino Proposals</t>
  </si>
  <si>
    <t>Hispanic or Latino Awards</t>
  </si>
  <si>
    <t>Hispanic or Latino Funding Rate</t>
  </si>
  <si>
    <t>Not Hispanic or Latino Proposals</t>
  </si>
  <si>
    <t>Not Hispanic or Latino Awards</t>
  </si>
  <si>
    <t>Not Hispanic or Latino Funding Rate</t>
  </si>
  <si>
    <t>Unknown / Do Not Wish to Provide Funding Rate</t>
  </si>
  <si>
    <t>Note: Prior to the FY 2021 Merit Review Digest, detailed data were not published on the number of PIs identifying as “Not Hispanic or Latino” or for whom ethnicity was unknown. Data for FY 2014-2020 have been recalculated for inclusion in the current Merit Review Digest. This led to slight differences relative to the data reported in the Merit Review Digests for FY 2014, 2015, 2016, and 2018. Differences are fewer than five proposals or awards in those years and do not change the reported funding rate.</t>
  </si>
  <si>
    <t>Hispanic or Latino</t>
  </si>
  <si>
    <t>Not Hispanic or Latino</t>
  </si>
  <si>
    <t>American Indian or Alaska Native Proposals</t>
  </si>
  <si>
    <t>American Indian or Alaska Native Awards</t>
  </si>
  <si>
    <t>D</t>
  </si>
  <si>
    <t>American Indian or Alaska Native Funding Rate</t>
  </si>
  <si>
    <t>Asian Proposals</t>
  </si>
  <si>
    <t>Asian Awards</t>
  </si>
  <si>
    <t>Asian Funding Rate</t>
  </si>
  <si>
    <t>Black or African American Proposals</t>
  </si>
  <si>
    <t>Black or African American Awards</t>
  </si>
  <si>
    <t>Black or African American Funding Rate</t>
  </si>
  <si>
    <t>Native Hawaiian or Other Pacific Islander Proposals</t>
  </si>
  <si>
    <t>Native Hawaiian or Other Pacific Islander Awards</t>
  </si>
  <si>
    <t>Native Hawaiian or Other Pacific Islander Funding Rate</t>
  </si>
  <si>
    <t>White Proposals</t>
  </si>
  <si>
    <t>White Awards</t>
  </si>
  <si>
    <t>White Funding Rate</t>
  </si>
  <si>
    <t>Multiracial Proposals</t>
  </si>
  <si>
    <t>Multiracial Awards</t>
  </si>
  <si>
    <t>Multiracial Funding Rate</t>
  </si>
  <si>
    <r>
      <t>Other Proposals</t>
    </r>
    <r>
      <rPr>
        <b/>
        <sz val="9"/>
        <color rgb="FF000000"/>
        <rFont val="Aptos Narrow"/>
        <family val="2"/>
      </rPr>
      <t>¹</t>
    </r>
  </si>
  <si>
    <t>Other Awards¹</t>
  </si>
  <si>
    <t>Other Funding Rate¹</t>
  </si>
  <si>
    <t>D = suppressed to avoid disclosure of confidential information.</t>
  </si>
  <si>
    <r>
      <rPr>
        <sz val="8"/>
        <color theme="1"/>
        <rFont val="Aptos Narrow"/>
        <family val="2"/>
      </rPr>
      <t xml:space="preserve">¹ </t>
    </r>
    <r>
      <rPr>
        <sz val="8"/>
        <color theme="1"/>
        <rFont val="Open Sans Light"/>
        <family val="2"/>
      </rPr>
      <t>Beginning in FY 2019, NSF began allowing PIs to self-identify with another racial identity. These responses have been grouped into a single category for reporting purposes labeled "Other."</t>
    </r>
  </si>
  <si>
    <t>American Indian / Alaskan Native / Native Hawaiian / Pacific Islander / Other*</t>
  </si>
  <si>
    <t>Asian</t>
  </si>
  <si>
    <t>Black or African American</t>
  </si>
  <si>
    <t>White</t>
  </si>
  <si>
    <t>Multiracial</t>
  </si>
  <si>
    <t>Unknown and Do Not Wish to Provide</t>
  </si>
  <si>
    <t>OIA and OISE Proposals¹</t>
  </si>
  <si>
    <t>OIA and OISE Awards¹</t>
  </si>
  <si>
    <t>OIA and OISE Funding Rate¹</t>
  </si>
  <si>
    <t>¹ These cells have been combined to minimize the risk of revealing information that is confidential, sensitive, or otherwise protected.</t>
  </si>
  <si>
    <r>
      <rPr>
        <vertAlign val="superscript"/>
        <sz val="8"/>
        <color theme="1"/>
        <rFont val="Open Sans Light"/>
        <family val="2"/>
      </rPr>
      <t xml:space="preserve">* </t>
    </r>
    <r>
      <rPr>
        <sz val="8"/>
        <color theme="1"/>
        <rFont val="Open Sans Light"/>
        <family val="2"/>
      </rPr>
      <t>Beginning in FY 2019, NSF began allowing PIs to self-identify with another racial identity. These responses have been grouped into a single category for reporting purposes labeled "Other."</t>
    </r>
  </si>
  <si>
    <t>PIs with a Disability Proposals</t>
  </si>
  <si>
    <t>PIs with a Disability Awards</t>
  </si>
  <si>
    <t>PIs with a Disability Funding Rate</t>
  </si>
  <si>
    <t>PIs without a Disability Proposals</t>
  </si>
  <si>
    <t>PIs without a Disability Awards</t>
  </si>
  <si>
    <t>PIs without a Disability Funding Rate</t>
  </si>
  <si>
    <t>Note: Prior to the FY 2021 Merit Review Digest, detailed data were not published on the number of PIs without a reported disability or for whom disability status was unknown. Data for FYs 2014-2020 have been recalculated for inclusion in the current Merit Review Digest. This led to slight differences relative to the data reported in the Merit Review Digests for FYs 2014, 2015, and 2016. These differences do not change the reported funding rate.</t>
  </si>
  <si>
    <t>PIs with a Disability</t>
  </si>
  <si>
    <t>PIs without a Disability</t>
  </si>
  <si>
    <t xml:space="preserve">¹ These cells have been combined to minimize the risk of revealing information that is confidential, sensitive, or otherwise protected. </t>
  </si>
  <si>
    <t>New PIs Proposals</t>
  </si>
  <si>
    <t>New PIs Awards</t>
  </si>
  <si>
    <t>New PIs Funding Rate</t>
  </si>
  <si>
    <t>Prior PIs Proposals</t>
  </si>
  <si>
    <t>Prior PIs Awards</t>
  </si>
  <si>
    <t>Prior PIs Funding Rate</t>
  </si>
  <si>
    <t>Note: A new PI is an individual who has not served as the PI or co-PI on any award from NSF (excluding as a PI or co-PI for doctoral dissertation awards, graduate or post-doctoral fellowships, research planning grants, or conferences, symposia and workshop grants).</t>
  </si>
  <si>
    <t>State or Jurisdiction</t>
  </si>
  <si>
    <t>Proposals</t>
  </si>
  <si>
    <t>Awards</t>
  </si>
  <si>
    <t>Funding Rate</t>
  </si>
  <si>
    <t>NSF Total</t>
  </si>
  <si>
    <r>
      <t>EPSCoR Total</t>
    </r>
    <r>
      <rPr>
        <b/>
        <vertAlign val="superscript"/>
        <sz val="9"/>
        <color theme="1"/>
        <rFont val="Open Sans Light"/>
        <family val="2"/>
      </rPr>
      <t>a</t>
    </r>
  </si>
  <si>
    <t>Alabama</t>
  </si>
  <si>
    <t>Alaska</t>
  </si>
  <si>
    <t>Arkansas</t>
  </si>
  <si>
    <t>Delaware</t>
  </si>
  <si>
    <t>Hawaii</t>
  </si>
  <si>
    <t>Idaho</t>
  </si>
  <si>
    <t>Iowa</t>
  </si>
  <si>
    <t>Kansas</t>
  </si>
  <si>
    <t>Kentucky</t>
  </si>
  <si>
    <t>Louisiana</t>
  </si>
  <si>
    <t>Maine</t>
  </si>
  <si>
    <t>Mississippi</t>
  </si>
  <si>
    <t>Montana</t>
  </si>
  <si>
    <t>Nebraska</t>
  </si>
  <si>
    <t>Nevada</t>
  </si>
  <si>
    <t>New Hampshire</t>
  </si>
  <si>
    <t>New Mexico</t>
  </si>
  <si>
    <t>North Dakota</t>
  </si>
  <si>
    <t>Oklahoma</t>
  </si>
  <si>
    <t>Puerto Rico</t>
  </si>
  <si>
    <t>Rhode Island</t>
  </si>
  <si>
    <t>South Carolina</t>
  </si>
  <si>
    <t>South Dakota</t>
  </si>
  <si>
    <t>Vermont</t>
  </si>
  <si>
    <t>Virgin Islands</t>
  </si>
  <si>
    <t>West Virginia</t>
  </si>
  <si>
    <t>Wyoming</t>
  </si>
  <si>
    <r>
      <t>Non-EPSCoR Total</t>
    </r>
    <r>
      <rPr>
        <b/>
        <vertAlign val="superscript"/>
        <sz val="9"/>
        <color theme="1"/>
        <rFont val="Open Sans Light"/>
        <family val="2"/>
      </rPr>
      <t>b</t>
    </r>
  </si>
  <si>
    <t>Arizona</t>
  </si>
  <si>
    <t>California</t>
  </si>
  <si>
    <t>Colorado</t>
  </si>
  <si>
    <t>Connecticut</t>
  </si>
  <si>
    <t>District of Columbia</t>
  </si>
  <si>
    <t>Florida</t>
  </si>
  <si>
    <t>Georgia</t>
  </si>
  <si>
    <t>Illinois</t>
  </si>
  <si>
    <t>Indiana</t>
  </si>
  <si>
    <t>Maryland</t>
  </si>
  <si>
    <t>Massachusetts</t>
  </si>
  <si>
    <t>Michigan</t>
  </si>
  <si>
    <t>Minnesota</t>
  </si>
  <si>
    <t>Missouri</t>
  </si>
  <si>
    <t>New Jersey</t>
  </si>
  <si>
    <t>New York</t>
  </si>
  <si>
    <t>North Carolina</t>
  </si>
  <si>
    <t>Ohio</t>
  </si>
  <si>
    <t>Oregon</t>
  </si>
  <si>
    <t>Pennsylvania</t>
  </si>
  <si>
    <t>Tennessee</t>
  </si>
  <si>
    <t>Texas</t>
  </si>
  <si>
    <t>Utah</t>
  </si>
  <si>
    <t>Virginia</t>
  </si>
  <si>
    <t>Washington</t>
  </si>
  <si>
    <t>Wisconsin</t>
  </si>
  <si>
    <r>
      <t>Other</t>
    </r>
    <r>
      <rPr>
        <b/>
        <vertAlign val="superscript"/>
        <sz val="9"/>
        <color rgb="FF000000"/>
        <rFont val="Open Sans Light"/>
        <family val="2"/>
      </rPr>
      <t>c</t>
    </r>
  </si>
  <si>
    <r>
      <t xml:space="preserve">Note:  
</t>
    </r>
    <r>
      <rPr>
        <vertAlign val="superscript"/>
        <sz val="8"/>
        <color theme="1"/>
        <rFont val="Open Sans Light"/>
        <family val="2"/>
      </rPr>
      <t>a</t>
    </r>
    <r>
      <rPr>
        <sz val="8"/>
        <color theme="1"/>
        <rFont val="Open Sans Light"/>
        <family val="2"/>
      </rPr>
      <t xml:space="preserve"> Institutions in Guam were eligible to participate in EPSCoR in FY 2023 but are not included in “EPSCoR Total.” They are included in the “Other” category to minimize the risk of revealing information that is confidential, sensitive, or otherwise protected.
</t>
    </r>
    <r>
      <rPr>
        <vertAlign val="superscript"/>
        <sz val="8"/>
        <color theme="1"/>
        <rFont val="Open Sans Light"/>
        <family val="2"/>
      </rPr>
      <t>b</t>
    </r>
    <r>
      <rPr>
        <sz val="8"/>
        <color theme="1"/>
        <rFont val="Open Sans Light"/>
        <family val="2"/>
      </rPr>
      <t xml:space="preserve"> Institutions in Northern Mariana Islands were not eligible to participate in EPSCoR in FY 2023 but are not included in “Non-EPSCoR Total.” They are included in the “Other” category to minimize the risk of revealing information that is confidential, sensitive, or otherwise protected.
</t>
    </r>
    <r>
      <rPr>
        <vertAlign val="superscript"/>
        <sz val="8"/>
        <color theme="1"/>
        <rFont val="Open Sans Light"/>
        <family val="2"/>
      </rPr>
      <t>c</t>
    </r>
    <r>
      <rPr>
        <sz val="8"/>
        <color theme="1"/>
        <rFont val="Open Sans Light"/>
        <family val="2"/>
      </rPr>
      <t xml:space="preserve"> “Other” includes institutions in Guam (eligible to participate in EPSCoR in FY 2023), Northern Mariana Islands (not eligible to participate in EPSCoR in FY 2023), and a small number of entries coded as "other" for the state name. These have been combined to minimize the risk of revealing information that is confidential, sensitive, or otherwise protected.</t>
    </r>
  </si>
  <si>
    <t>Table 19 - Annualized Award Amount per Research Project (in Thousands)</t>
  </si>
  <si>
    <t>Nominal Dollars Median</t>
  </si>
  <si>
    <t>Nominal Dollars Mean</t>
  </si>
  <si>
    <t>Constant (FY 2023) Dollars (i.e., adjusted for inflation) Median</t>
  </si>
  <si>
    <t>Constant (FY 2023) Dollars (i.e., adjusted for inflation)  Mean</t>
  </si>
  <si>
    <t>Source: FY 2023 awards are from NSF Enterprise Information System, accessed 10/1/2023. Previous Merit Review Digests include data access dates for prior FYs. Office of Management and Budget Historical Table 10.1 Gross Domestic Product and Deflators Used in the Historical Tables: 1940–2028. Constant (FY 2023) dollars use FY 2023 as a baseline.</t>
  </si>
  <si>
    <t>https://www.whitehouse.gov/omb/budget/historical-tables/</t>
  </si>
  <si>
    <t xml:space="preserve">Note: This analysis is focused on projects, which count multi-institutional collaborative submissions as a single project. </t>
  </si>
  <si>
    <t>Table 20 - Annualized Award Amount per Research Project, by Directorate or Office (Nominal Dollars, in Thousands)</t>
  </si>
  <si>
    <t>BIO Median</t>
  </si>
  <si>
    <t>BIO Mean</t>
  </si>
  <si>
    <t>CISE Median</t>
  </si>
  <si>
    <t>CISE Mean</t>
  </si>
  <si>
    <t>EDU Median*</t>
  </si>
  <si>
    <t>EDU Mean*</t>
  </si>
  <si>
    <t>ENG Median</t>
  </si>
  <si>
    <t>ENG Mean</t>
  </si>
  <si>
    <t>GEO Median</t>
  </si>
  <si>
    <t>GEO Mean</t>
  </si>
  <si>
    <t>MPS Median</t>
  </si>
  <si>
    <t>MPS Mean</t>
  </si>
  <si>
    <t>OIA Median</t>
  </si>
  <si>
    <t>OIA Mean</t>
  </si>
  <si>
    <t>OISE Median</t>
  </si>
  <si>
    <t>OISE Mean</t>
  </si>
  <si>
    <t>SBE Median</t>
  </si>
  <si>
    <t>SBE Mean</t>
  </si>
  <si>
    <r>
      <t>TIP Median</t>
    </r>
    <r>
      <rPr>
        <b/>
        <sz val="9"/>
        <color rgb="FF000000"/>
        <rFont val="Aptos Narrow"/>
        <family val="2"/>
      </rPr>
      <t>¹</t>
    </r>
  </si>
  <si>
    <t>TIP Mean¹</t>
  </si>
  <si>
    <t>Source: FY 2023 awards are from NSF Enterprise Information System, accessed 10/1/2023. Previous Merit Review Digests include data access dates for prior FYs.</t>
  </si>
  <si>
    <t>Note: This analysis is focused on projects, which count multi-institutional collaborative submissions as a single project. Only lead proposals for new projects were included in this analysis.</t>
  </si>
  <si>
    <r>
      <rPr>
        <vertAlign val="superscript"/>
        <sz val="8"/>
        <color theme="1"/>
        <rFont val="Open Sans Light"/>
        <family val="2"/>
      </rPr>
      <t xml:space="preserve">* </t>
    </r>
    <r>
      <rPr>
        <sz val="8"/>
        <color theme="1"/>
        <rFont val="Open Sans Light"/>
        <family val="2"/>
      </rPr>
      <t>These data were only reported for this directorate beginning in FY 2021.</t>
    </r>
  </si>
  <si>
    <t>¹ In FY 2022, NSF established the new Directorate for Technology, Innovation and Partnerships (TIP). NSF realigned a number of programs from ENG and OIA into the new directorate, including NSF Innovation Corps (I-Corps™), Partnerships for Innovation, Small Business Innovation Research (SBIR), Small Business Technology Transfer (STTR), and the NSF Convergence Accelerator. Proposal and award statistics from FY 2021 and prior years for ENG and OIA have not been restated.</t>
  </si>
  <si>
    <t>Duration (Years)</t>
  </si>
  <si>
    <t>2012-2014</t>
  </si>
  <si>
    <t>2013-2015</t>
  </si>
  <si>
    <t>2014-2016</t>
  </si>
  <si>
    <t>2015-2017</t>
  </si>
  <si>
    <t>2016-2018</t>
  </si>
  <si>
    <t>2017-2019</t>
  </si>
  <si>
    <t>2018-2020</t>
  </si>
  <si>
    <t>2019-2021</t>
  </si>
  <si>
    <t>2020-2022</t>
  </si>
  <si>
    <t>2021-2023</t>
  </si>
  <si>
    <t>PIs Applied</t>
  </si>
  <si>
    <t>53,390 </t>
  </si>
  <si>
    <t>53,893 </t>
  </si>
  <si>
    <t>54,237 </t>
  </si>
  <si>
    <t>54,648 </t>
  </si>
  <si>
    <t>54,595 </t>
  </si>
  <si>
    <t>52,574 </t>
  </si>
  <si>
    <t>51,700 </t>
  </si>
  <si>
    <t>50,806 </t>
  </si>
  <si>
    <t>50,799 </t>
  </si>
  <si>
    <t>50,312 </t>
  </si>
  <si>
    <t>PIs Awarded</t>
  </si>
  <si>
    <t>19,113 </t>
  </si>
  <si>
    <t>19,875 </t>
  </si>
  <si>
    <t>20,647 </t>
  </si>
  <si>
    <t>21,055 </t>
  </si>
  <si>
    <t>21,232 </t>
  </si>
  <si>
    <t>20,697 </t>
  </si>
  <si>
    <t>21,814 </t>
  </si>
  <si>
    <t>21,880 </t>
  </si>
  <si>
    <t>22,180 </t>
  </si>
  <si>
    <t>21,489 </t>
  </si>
  <si>
    <t>PI Funding Rate</t>
  </si>
  <si>
    <t>Source: FY 2021–FY 2023 proposals and awards are from NSF Enterprise Information System, accessed 10/1/2023. Previous Merit Review Digests include data access dates for prior FYs.</t>
  </si>
  <si>
    <t>Note: PI funding rate is the number of unique PIs receiving a research award divided by the total number of unique PIs submitting proposals in the same three-year window.</t>
  </si>
  <si>
    <t>Table 23 - Early and Later Career PIs (Research Awards)</t>
  </si>
  <si>
    <t>Early Career PIs Proposals</t>
  </si>
  <si>
    <t>Early Career PIs Awards</t>
  </si>
  <si>
    <t>Early Career PIs Funding Rate</t>
  </si>
  <si>
    <t>Later Career PIs Proposals</t>
  </si>
  <si>
    <t>Later Career PIs Awards</t>
  </si>
  <si>
    <t>Later Career PIs Funding Rate</t>
  </si>
  <si>
    <t>Note: An early career PI is defined as someone within 10 years of receiving their last degree at the time of award. Prior to FY 2020, NSF defined an early career PI as someone within seven years of receiving their last degree at the time award. The definition was changed to align with the National Center for Science and Engineering Statistics (NCSES) Early Career Doctorates Survey (ECDS) and the 2021 “Women, Minorities, and Persons with Disabilities in Science and Engineering” reports. The table restates the data using the new definition.</t>
  </si>
  <si>
    <t>Table 24 - Estimated Number of People Budgeted on Successful Research Awards, by Year</t>
  </si>
  <si>
    <t>Graduate Students</t>
  </si>
  <si>
    <t>Post-doctoral Researchers</t>
  </si>
  <si>
    <t>Senior Personnel</t>
  </si>
  <si>
    <t>Note: The numbers reflect the expected number of people supported by the grant as specified in the yearly award budget.</t>
  </si>
  <si>
    <t>Fiscal Year</t>
  </si>
  <si>
    <t>Average Annual Budgeted Graduate Student Support on Research Awards with Graduate Students</t>
  </si>
  <si>
    <t>Average Annual Budgeted Post-Doctoral Researcher Support on Research Awards with Post-Doctoral Researchers</t>
  </si>
  <si>
    <t>Notes: Amounts do not represent an average stipend amount paid per student or post-doctoral researcher. This table shows the average annual amount of graduate student or post-doctoral researcher support requested in the proposal budgets for research awards divided, respectively, by the subset of research awards that requested funding for graduate students and by the subset of research awards that requested funding for post-doctoral researchers.</t>
  </si>
  <si>
    <r>
      <t>TIP</t>
    </r>
    <r>
      <rPr>
        <b/>
        <sz val="8"/>
        <color rgb="FF000000"/>
        <rFont val="Aptos Narrow"/>
        <family val="2"/>
      </rPr>
      <t>¹</t>
    </r>
  </si>
  <si>
    <r>
      <rPr>
        <sz val="8"/>
        <color theme="1"/>
        <rFont val="Aptos Narrow"/>
        <family val="2"/>
      </rPr>
      <t>¹</t>
    </r>
    <r>
      <rPr>
        <sz val="8"/>
        <color theme="1"/>
        <rFont val="Open Sans Light"/>
        <family val="2"/>
      </rPr>
      <t xml:space="preserve"> In FY 2022, NSF established the new Directorate for Technology, Innovation and Partnerships (TIP). NSF realigned a number of programs from ENG and OIA into the new directorate, including NSF Innovation Corps (I-Corps™), Partnerships for Innovation, Small Business Innovation Research (SBIR), Small Business Technology Transfer (STTR), and the NSF Convergence Accelerator. Proposal and award statistics from FY 2021 and prior years for ENG and OIA have not been restated.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</si>
</sst>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3" formatCode="_(* #,##0.00_);_(* \(#,##0.00\);_(* &quot;-&quot;??_);_(@_)"/>
    <numFmt numFmtId="164" formatCode="0.0"/>
    <numFmt numFmtId="165" formatCode="_(* #,##0_);_(* \(#,##0\);_(* &quot;-&quot;??_);_(@_)"/>
  </numFmts>
  <fonts count="40">
    <font>
      <sz val="11"/>
      <color theme="1"/>
      <name val="Calibri"/>
      <family val="2"/>
      <scheme val="minor"/>
    </font>
    <font>
      <sz val="9"/>
      <color theme="1"/>
      <name val="Open Sans Light"/>
      <family val="2"/>
    </font>
    <font>
      <b/>
      <sz val="9"/>
      <color theme="1"/>
      <name val="Open Sans Light"/>
      <family val="2"/>
    </font>
    <font>
      <b/>
      <sz val="9"/>
      <color rgb="FF000000"/>
      <name val="Open Sans Light"/>
      <family val="2"/>
    </font>
    <font>
      <sz val="9"/>
      <color rgb="FF000000"/>
      <name val="Open Sans Light"/>
      <family val="2"/>
    </font>
    <font>
      <sz val="8"/>
      <color theme="1"/>
      <name val="Open Sans Light"/>
      <family val="2"/>
    </font>
    <font>
      <sz val="11"/>
      <color rgb="FF000000"/>
      <name val="Open Sans Condensed"/>
    </font>
    <font>
      <u/>
      <sz val="11"/>
      <color theme="10"/>
      <name val="Calibri"/>
      <family val="2"/>
      <scheme val="minor"/>
    </font>
    <font>
      <b/>
      <sz val="8"/>
      <color rgb="FF000000"/>
      <name val="Open Sans Light"/>
      <family val="2"/>
    </font>
    <font>
      <sz val="10"/>
      <color theme="1"/>
      <name val="Open Sans"/>
      <family val="2"/>
    </font>
    <font>
      <sz val="11"/>
      <color theme="1"/>
      <name val="Calibri"/>
      <family val="2"/>
      <scheme val="minor"/>
    </font>
    <font>
      <vertAlign val="superscript"/>
      <sz val="8"/>
      <color theme="1"/>
      <name val="Open Sans Light"/>
      <family val="2"/>
    </font>
    <font>
      <sz val="8"/>
      <color rgb="FF000000"/>
      <name val="Open Sans Light"/>
      <family val="2"/>
    </font>
    <font>
      <sz val="11"/>
      <color theme="1"/>
      <name val="Calibri"/>
      <family val="2"/>
    </font>
    <font>
      <vertAlign val="superscript"/>
      <sz val="8"/>
      <color rgb="FF000000"/>
      <name val="Open Sans Light"/>
      <family val="2"/>
    </font>
    <font>
      <sz val="11"/>
      <color rgb="FF000000"/>
      <name val="Calibri"/>
      <family val="2"/>
    </font>
    <font>
      <sz val="11"/>
      <color rgb="FF333333"/>
      <name val="Calibri"/>
      <family val="2"/>
      <scheme val="minor"/>
    </font>
    <font>
      <sz val="11"/>
      <color rgb="FFFF0000"/>
      <name val="Calibri"/>
      <family val="2"/>
      <scheme val="minor"/>
    </font>
    <font>
      <b/>
      <sz val="9"/>
      <color rgb="FF000000"/>
      <name val="Aptos Narrow"/>
      <family val="2"/>
    </font>
    <font>
      <vertAlign val="superscript"/>
      <sz val="8"/>
      <color rgb="FF000000"/>
      <name val="Aptos Narrow"/>
      <family val="2"/>
    </font>
    <font>
      <sz val="8"/>
      <color rgb="FF000000"/>
      <name val="Aptos Narrow"/>
      <family val="2"/>
    </font>
    <font>
      <sz val="8"/>
      <color theme="1"/>
      <name val="Aptos Narrow"/>
      <family val="2"/>
    </font>
    <font>
      <b/>
      <sz val="8"/>
      <color rgb="FF000000"/>
      <name val="Aptos Narrow"/>
      <family val="2"/>
    </font>
    <font>
      <sz val="9"/>
      <color theme="0"/>
      <name val="Open Sans Light"/>
      <family val="2"/>
    </font>
    <font>
      <sz val="11"/>
      <color rgb="FF000000"/>
      <name val="Open Sans"/>
      <family val="2"/>
    </font>
    <font>
      <i/>
      <sz val="11"/>
      <color rgb="FF000000"/>
      <name val="Open Sans"/>
      <family val="2"/>
    </font>
    <font>
      <b/>
      <sz val="15"/>
      <color theme="3"/>
      <name val="Calibri"/>
      <family val="2"/>
      <scheme val="minor"/>
    </font>
    <font>
      <b/>
      <sz val="13"/>
      <color theme="3"/>
      <name val="Calibri"/>
      <family val="2"/>
      <scheme val="minor"/>
    </font>
    <font>
      <sz val="11"/>
      <color theme="0"/>
      <name val="Calibri"/>
      <family val="2"/>
      <scheme val="minor"/>
    </font>
    <font>
      <u/>
      <sz val="11"/>
      <color theme="10"/>
      <name val="Open Sans"/>
      <family val="2"/>
    </font>
    <font>
      <b/>
      <sz val="15"/>
      <color rgb="FF4472A8"/>
      <name val="Calibri"/>
      <family val="2"/>
      <scheme val="minor"/>
    </font>
    <font>
      <sz val="10"/>
      <color theme="0"/>
      <name val="Open Sans"/>
      <family val="2"/>
    </font>
    <font>
      <b/>
      <sz val="12"/>
      <color rgb="FF4472A8"/>
      <name val="Open Sans"/>
      <family val="2"/>
    </font>
    <font>
      <b/>
      <sz val="11"/>
      <color rgb="FFE90000"/>
      <name val="Open Sans"/>
      <family val="2"/>
    </font>
    <font>
      <sz val="11"/>
      <color rgb="FFE90000"/>
      <name val="Open Sans"/>
      <family val="2"/>
    </font>
    <font>
      <sz val="8"/>
      <name val="Calibri"/>
      <family val="2"/>
      <scheme val="minor"/>
    </font>
    <font>
      <b/>
      <vertAlign val="superscript"/>
      <sz val="9"/>
      <color rgb="FF000000"/>
      <name val="Open Sans Light"/>
      <family val="2"/>
    </font>
    <font>
      <b/>
      <vertAlign val="superscript"/>
      <sz val="9"/>
      <color theme="1"/>
      <name val="Open Sans Light"/>
      <family val="2"/>
    </font>
    <font>
      <u/>
      <sz val="8"/>
      <color theme="10"/>
      <name val="Open Sans Light"/>
      <family val="2"/>
    </font>
    <font>
      <sz val="11"/>
      <color theme="0"/>
      <name val="Calibri"/>
      <family val="2"/>
    </font>
  </fonts>
  <fills count="6">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rgb="FFFFFFFF"/>
        <bgColor indexed="64"/>
      </patternFill>
    </fill>
  </fills>
  <borders count="49">
    <border>
      <left/>
      <right/>
      <top/>
      <bottom/>
      <diagonal/>
    </border>
    <border>
      <left/>
      <right style="medium">
        <color rgb="FF000000"/>
      </right>
      <top style="medium">
        <color rgb="FF000000"/>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rgb="FF000000"/>
      </right>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bottom/>
      <diagonal/>
    </border>
    <border>
      <left/>
      <right style="medium">
        <color indexed="64"/>
      </right>
      <top/>
      <bottom style="medium">
        <color rgb="FF000000"/>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rgb="FFFFFFFF"/>
      </left>
      <right/>
      <top/>
      <bottom/>
      <diagonal/>
    </border>
    <border>
      <left/>
      <right style="medium">
        <color indexed="64"/>
      </right>
      <top style="medium">
        <color indexed="64"/>
      </top>
      <bottom/>
      <diagonal/>
    </border>
    <border>
      <left/>
      <right/>
      <top/>
      <bottom style="medium">
        <color rgb="FF000000"/>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style="medium">
        <color indexed="64"/>
      </right>
      <top style="thin">
        <color theme="0" tint="-0.34998626667073579"/>
      </top>
      <bottom style="thin">
        <color theme="0" tint="-0.34998626667073579"/>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top style="medium">
        <color rgb="FF000000"/>
      </top>
      <bottom style="medium">
        <color rgb="FF000000"/>
      </bottom>
      <diagonal/>
    </border>
    <border>
      <left/>
      <right/>
      <top style="thin">
        <color theme="0" tint="-0.34998626667073579"/>
      </top>
      <bottom style="thin">
        <color theme="0" tint="-0.34998626667073579"/>
      </bottom>
      <diagonal/>
    </border>
    <border>
      <left/>
      <right style="medium">
        <color rgb="FF000000"/>
      </right>
      <top style="thin">
        <color theme="0" tint="-0.34998626667073579"/>
      </top>
      <bottom style="thin">
        <color theme="0" tint="-0.34998626667073579"/>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thin">
        <color indexed="64"/>
      </top>
      <bottom/>
      <diagonal/>
    </border>
    <border>
      <left style="medium">
        <color theme="1"/>
      </left>
      <right style="medium">
        <color theme="1"/>
      </right>
      <top style="medium">
        <color theme="1"/>
      </top>
      <bottom style="medium">
        <color theme="1"/>
      </bottom>
      <diagonal/>
    </border>
    <border>
      <left/>
      <right style="medium">
        <color theme="1"/>
      </right>
      <top/>
      <bottom style="medium">
        <color theme="1"/>
      </bottom>
      <diagonal/>
    </border>
    <border>
      <left style="medium">
        <color theme="1"/>
      </left>
      <right style="medium">
        <color theme="1"/>
      </right>
      <top/>
      <bottom style="medium">
        <color theme="1"/>
      </bottom>
      <diagonal/>
    </border>
    <border>
      <left style="medium">
        <color theme="1"/>
      </left>
      <right/>
      <top/>
      <bottom style="medium">
        <color theme="1"/>
      </bottom>
      <diagonal/>
    </border>
    <border>
      <left/>
      <right style="medium">
        <color theme="1"/>
      </right>
      <top style="medium">
        <color theme="1"/>
      </top>
      <bottom style="medium">
        <color theme="1"/>
      </bottom>
      <diagonal/>
    </border>
    <border>
      <left style="medium">
        <color theme="1"/>
      </left>
      <right/>
      <top style="medium">
        <color theme="1"/>
      </top>
      <bottom style="medium">
        <color theme="1"/>
      </bottom>
      <diagonal/>
    </border>
    <border>
      <left/>
      <right style="medium">
        <color theme="1"/>
      </right>
      <top style="medium">
        <color theme="1"/>
      </top>
      <bottom/>
      <diagonal/>
    </border>
    <border>
      <left style="medium">
        <color theme="1"/>
      </left>
      <right style="medium">
        <color theme="1"/>
      </right>
      <top style="medium">
        <color theme="1"/>
      </top>
      <bottom/>
      <diagonal/>
    </border>
    <border>
      <left style="medium">
        <color theme="1"/>
      </left>
      <right/>
      <top style="medium">
        <color theme="1"/>
      </top>
      <bottom/>
      <diagonal/>
    </border>
    <border>
      <left/>
      <right style="medium">
        <color rgb="FF000000"/>
      </right>
      <top style="thin">
        <color theme="0" tint="-0.34998626667073579"/>
      </top>
      <bottom style="medium">
        <color rgb="FF000000"/>
      </bottom>
      <diagonal/>
    </border>
    <border>
      <left/>
      <right/>
      <top style="thin">
        <color theme="0" tint="-0.34998626667073579"/>
      </top>
      <bottom style="medium">
        <color rgb="FF000000"/>
      </bottom>
      <diagonal/>
    </border>
    <border>
      <left/>
      <right style="medium">
        <color indexed="64"/>
      </right>
      <top style="thin">
        <color theme="0" tint="-0.34998626667073579"/>
      </top>
      <bottom style="medium">
        <color indexed="64"/>
      </bottom>
      <diagonal/>
    </border>
    <border>
      <left style="medium">
        <color rgb="FF000000"/>
      </left>
      <right style="medium">
        <color rgb="FF000000"/>
      </right>
      <top/>
      <bottom/>
      <diagonal/>
    </border>
    <border>
      <left style="medium">
        <color indexed="64"/>
      </left>
      <right style="medium">
        <color indexed="64"/>
      </right>
      <top style="medium">
        <color indexed="64"/>
      </top>
      <bottom style="medium">
        <color indexed="64"/>
      </bottom>
      <diagonal/>
    </border>
  </borders>
  <cellStyleXfs count="7">
    <xf numFmtId="0" fontId="0" fillId="0" borderId="0"/>
    <xf numFmtId="0" fontId="7" fillId="0" borderId="0" applyNumberForma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0" fontId="13" fillId="0" borderId="0"/>
    <xf numFmtId="0" fontId="26" fillId="0" borderId="20" applyNumberFormat="0" applyFill="0" applyAlignment="0" applyProtection="0"/>
    <xf numFmtId="0" fontId="27" fillId="0" borderId="21" applyNumberFormat="0" applyFill="0" applyAlignment="0" applyProtection="0"/>
  </cellStyleXfs>
  <cellXfs count="226">
    <xf numFmtId="0" fontId="0" fillId="0" borderId="0" xfId="0"/>
    <xf numFmtId="3" fontId="1" fillId="2" borderId="4" xfId="0" applyNumberFormat="1" applyFont="1" applyFill="1" applyBorder="1" applyAlignment="1">
      <alignment horizontal="right" vertical="center" wrapText="1"/>
    </xf>
    <xf numFmtId="9" fontId="1" fillId="2" borderId="5" xfId="0" applyNumberFormat="1" applyFont="1" applyFill="1" applyBorder="1" applyAlignment="1">
      <alignment horizontal="right" vertical="center" wrapText="1"/>
    </xf>
    <xf numFmtId="0" fontId="0" fillId="2" borderId="0" xfId="0" applyFill="1"/>
    <xf numFmtId="0" fontId="9" fillId="2" borderId="0" xfId="0" applyFont="1" applyFill="1"/>
    <xf numFmtId="0" fontId="3" fillId="2" borderId="4" xfId="0" applyFont="1" applyFill="1" applyBorder="1" applyAlignment="1">
      <alignment vertical="center" wrapText="1"/>
    </xf>
    <xf numFmtId="0" fontId="4" fillId="2" borderId="4" xfId="0" applyFont="1" applyFill="1" applyBorder="1" applyAlignment="1">
      <alignment horizontal="right" vertical="center" wrapText="1"/>
    </xf>
    <xf numFmtId="3" fontId="4" fillId="2" borderId="4" xfId="0" applyNumberFormat="1" applyFont="1" applyFill="1" applyBorder="1" applyAlignment="1">
      <alignment horizontal="right" vertical="center" wrapText="1"/>
    </xf>
    <xf numFmtId="0" fontId="3" fillId="2" borderId="5" xfId="0" applyFont="1" applyFill="1" applyBorder="1" applyAlignment="1">
      <alignment vertical="center" wrapText="1"/>
    </xf>
    <xf numFmtId="9" fontId="4" fillId="2" borderId="5" xfId="0" applyNumberFormat="1" applyFont="1" applyFill="1" applyBorder="1" applyAlignment="1">
      <alignment horizontal="right" vertical="center" wrapText="1"/>
    </xf>
    <xf numFmtId="0" fontId="3" fillId="2" borderId="12" xfId="0" applyFont="1" applyFill="1" applyBorder="1" applyAlignment="1">
      <alignment vertical="center" wrapText="1"/>
    </xf>
    <xf numFmtId="3" fontId="4" fillId="2" borderId="12" xfId="0" applyNumberFormat="1" applyFont="1" applyFill="1" applyBorder="1" applyAlignment="1">
      <alignment horizontal="right" vertical="center" wrapText="1"/>
    </xf>
    <xf numFmtId="0" fontId="3" fillId="2" borderId="11" xfId="0" applyFont="1" applyFill="1" applyBorder="1" applyAlignment="1">
      <alignment vertical="center" wrapText="1"/>
    </xf>
    <xf numFmtId="9" fontId="4" fillId="2" borderId="11" xfId="0" applyNumberFormat="1" applyFont="1" applyFill="1" applyBorder="1" applyAlignment="1">
      <alignment horizontal="right" vertical="center" wrapText="1"/>
    </xf>
    <xf numFmtId="9" fontId="4" fillId="2" borderId="7" xfId="0" applyNumberFormat="1" applyFont="1" applyFill="1" applyBorder="1" applyAlignment="1">
      <alignment horizontal="right" vertical="center" wrapText="1"/>
    </xf>
    <xf numFmtId="0" fontId="3" fillId="2" borderId="14" xfId="0" applyFont="1" applyFill="1" applyBorder="1" applyAlignment="1">
      <alignment horizontal="center" vertical="center" wrapText="1"/>
    </xf>
    <xf numFmtId="3" fontId="4" fillId="3" borderId="4" xfId="0" applyNumberFormat="1" applyFont="1" applyFill="1" applyBorder="1" applyAlignment="1">
      <alignment horizontal="right" vertical="center" wrapText="1"/>
    </xf>
    <xf numFmtId="9" fontId="4" fillId="3" borderId="2" xfId="0" applyNumberFormat="1" applyFont="1" applyFill="1" applyBorder="1" applyAlignment="1">
      <alignment horizontal="right" vertical="center" wrapText="1"/>
    </xf>
    <xf numFmtId="9" fontId="4" fillId="3" borderId="5" xfId="0" applyNumberFormat="1" applyFont="1" applyFill="1" applyBorder="1" applyAlignment="1">
      <alignment horizontal="right" vertical="center" wrapText="1"/>
    </xf>
    <xf numFmtId="3" fontId="4" fillId="3" borderId="6" xfId="0" applyNumberFormat="1" applyFont="1" applyFill="1" applyBorder="1" applyAlignment="1">
      <alignment horizontal="right" vertical="center" wrapText="1"/>
    </xf>
    <xf numFmtId="0" fontId="4" fillId="2" borderId="5" xfId="0" applyFont="1" applyFill="1" applyBorder="1" applyAlignment="1">
      <alignment horizontal="right" vertical="center" wrapText="1"/>
    </xf>
    <xf numFmtId="0" fontId="3" fillId="2" borderId="9" xfId="0" applyFont="1" applyFill="1" applyBorder="1" applyAlignment="1">
      <alignment horizontal="center" vertical="center" wrapText="1"/>
    </xf>
    <xf numFmtId="3" fontId="4" fillId="2" borderId="11" xfId="0" applyNumberFormat="1" applyFont="1" applyFill="1" applyBorder="1" applyAlignment="1">
      <alignment horizontal="center" vertical="center" wrapText="1"/>
    </xf>
    <xf numFmtId="6" fontId="4" fillId="2" borderId="12" xfId="0" applyNumberFormat="1" applyFont="1" applyFill="1" applyBorder="1" applyAlignment="1">
      <alignment horizontal="right" vertical="center" wrapText="1"/>
    </xf>
    <xf numFmtId="6" fontId="4" fillId="2" borderId="11" xfId="0" applyNumberFormat="1" applyFont="1" applyFill="1" applyBorder="1" applyAlignment="1">
      <alignment horizontal="right" vertical="center" wrapText="1"/>
    </xf>
    <xf numFmtId="0" fontId="3" fillId="2" borderId="7" xfId="0" applyFont="1" applyFill="1" applyBorder="1" applyAlignment="1">
      <alignment vertical="center" wrapText="1"/>
    </xf>
    <xf numFmtId="6" fontId="4" fillId="2" borderId="7" xfId="0" applyNumberFormat="1" applyFont="1" applyFill="1" applyBorder="1" applyAlignment="1">
      <alignment horizontal="right" vertical="center" wrapText="1"/>
    </xf>
    <xf numFmtId="6" fontId="4" fillId="2" borderId="4" xfId="0" applyNumberFormat="1" applyFont="1" applyFill="1" applyBorder="1" applyAlignment="1">
      <alignment horizontal="right" vertical="center" wrapText="1"/>
    </xf>
    <xf numFmtId="0" fontId="3" fillId="3" borderId="4" xfId="0" applyFont="1" applyFill="1" applyBorder="1" applyAlignment="1">
      <alignment vertical="center" wrapText="1"/>
    </xf>
    <xf numFmtId="0" fontId="3" fillId="3" borderId="5" xfId="0" applyFont="1" applyFill="1" applyBorder="1" applyAlignment="1">
      <alignment vertical="center" wrapText="1"/>
    </xf>
    <xf numFmtId="9" fontId="4" fillId="3" borderId="2" xfId="2" applyFont="1" applyFill="1" applyBorder="1" applyAlignment="1">
      <alignment horizontal="right" vertical="center" wrapText="1"/>
    </xf>
    <xf numFmtId="3" fontId="4" fillId="3" borderId="12" xfId="0" applyNumberFormat="1" applyFont="1" applyFill="1" applyBorder="1" applyAlignment="1">
      <alignment horizontal="right" vertical="center" wrapText="1"/>
    </xf>
    <xf numFmtId="9" fontId="4" fillId="3" borderId="11" xfId="0" applyNumberFormat="1" applyFont="1" applyFill="1" applyBorder="1" applyAlignment="1">
      <alignment horizontal="right" vertical="center" wrapText="1"/>
    </xf>
    <xf numFmtId="3" fontId="0" fillId="2" borderId="0" xfId="0" applyNumberFormat="1" applyFill="1"/>
    <xf numFmtId="9" fontId="0" fillId="2" borderId="0" xfId="0" applyNumberFormat="1" applyFill="1"/>
    <xf numFmtId="6" fontId="0" fillId="2" borderId="0" xfId="0" applyNumberFormat="1" applyFill="1"/>
    <xf numFmtId="0" fontId="3" fillId="0" borderId="10" xfId="0" applyFont="1" applyBorder="1" applyAlignment="1">
      <alignment horizontal="center" vertical="center" wrapText="1"/>
    </xf>
    <xf numFmtId="165" fontId="4" fillId="2" borderId="4" xfId="3" applyNumberFormat="1" applyFont="1" applyFill="1" applyBorder="1" applyAlignment="1">
      <alignment horizontal="right" vertical="center" wrapText="1"/>
    </xf>
    <xf numFmtId="9" fontId="0" fillId="2" borderId="0" xfId="2" applyFont="1" applyFill="1"/>
    <xf numFmtId="165" fontId="1" fillId="2" borderId="4" xfId="3" applyNumberFormat="1" applyFont="1" applyFill="1" applyBorder="1" applyAlignment="1">
      <alignment horizontal="right" vertical="center" wrapText="1"/>
    </xf>
    <xf numFmtId="0" fontId="3" fillId="0" borderId="9" xfId="0" applyFont="1" applyBorder="1" applyAlignment="1">
      <alignment horizontal="center" vertical="center" wrapText="1"/>
    </xf>
    <xf numFmtId="165" fontId="4" fillId="3" borderId="15" xfId="3" applyNumberFormat="1" applyFont="1" applyFill="1" applyBorder="1" applyAlignment="1">
      <alignment horizontal="right" vertical="center" wrapText="1"/>
    </xf>
    <xf numFmtId="165" fontId="4" fillId="3" borderId="3" xfId="3" applyNumberFormat="1" applyFont="1" applyFill="1" applyBorder="1" applyAlignment="1">
      <alignment horizontal="right" vertical="center" wrapText="1"/>
    </xf>
    <xf numFmtId="165" fontId="4" fillId="3" borderId="6" xfId="0" applyNumberFormat="1" applyFont="1" applyFill="1" applyBorder="1" applyAlignment="1">
      <alignment horizontal="right" vertical="center" wrapText="1"/>
    </xf>
    <xf numFmtId="165" fontId="4" fillId="3" borderId="3" xfId="0" applyNumberFormat="1" applyFont="1" applyFill="1" applyBorder="1" applyAlignment="1">
      <alignment horizontal="right" vertical="center" wrapText="1"/>
    </xf>
    <xf numFmtId="0" fontId="15" fillId="4" borderId="16" xfId="0" applyFont="1" applyFill="1" applyBorder="1" applyAlignment="1">
      <alignment wrapText="1"/>
    </xf>
    <xf numFmtId="3" fontId="7" fillId="5" borderId="0" xfId="1" applyNumberFormat="1" applyFill="1" applyAlignment="1">
      <alignment horizontal="right" vertical="top" wrapText="1"/>
    </xf>
    <xf numFmtId="0" fontId="7" fillId="5" borderId="0" xfId="1" applyFill="1" applyAlignment="1">
      <alignment horizontal="right" vertical="top" wrapText="1"/>
    </xf>
    <xf numFmtId="0" fontId="16" fillId="5" borderId="0" xfId="0" applyFont="1" applyFill="1" applyAlignment="1">
      <alignment horizontal="right" vertical="top" wrapText="1"/>
    </xf>
    <xf numFmtId="0" fontId="15" fillId="0" borderId="16" xfId="0" applyFont="1" applyBorder="1" applyAlignment="1">
      <alignment wrapText="1"/>
    </xf>
    <xf numFmtId="0" fontId="17" fillId="2" borderId="0" xfId="0" applyFont="1" applyFill="1"/>
    <xf numFmtId="10" fontId="0" fillId="2" borderId="0" xfId="0" applyNumberFormat="1" applyFill="1"/>
    <xf numFmtId="165" fontId="4" fillId="0" borderId="3" xfId="3" applyNumberFormat="1"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9" xfId="0" applyFont="1" applyFill="1" applyBorder="1" applyAlignment="1">
      <alignment vertical="center" wrapText="1"/>
    </xf>
    <xf numFmtId="0" fontId="5" fillId="2" borderId="0" xfId="0" applyFont="1" applyFill="1" applyAlignment="1">
      <alignment horizontal="left" vertical="center" wrapText="1"/>
    </xf>
    <xf numFmtId="0" fontId="5" fillId="2" borderId="0" xfId="0" applyFont="1" applyFill="1" applyAlignment="1">
      <alignment wrapText="1"/>
    </xf>
    <xf numFmtId="0" fontId="5" fillId="2" borderId="0" xfId="0" applyFont="1" applyFill="1" applyAlignment="1">
      <alignment vertical="center" wrapText="1"/>
    </xf>
    <xf numFmtId="0" fontId="0" fillId="2" borderId="0" xfId="0" applyFill="1" applyAlignment="1">
      <alignment wrapText="1"/>
    </xf>
    <xf numFmtId="3" fontId="23" fillId="2" borderId="4" xfId="0" applyNumberFormat="1" applyFont="1" applyFill="1" applyBorder="1" applyAlignment="1">
      <alignment horizontal="right" vertical="center" wrapText="1"/>
    </xf>
    <xf numFmtId="9" fontId="23" fillId="2" borderId="5" xfId="0" applyNumberFormat="1" applyFont="1" applyFill="1" applyBorder="1" applyAlignment="1">
      <alignment horizontal="right" vertical="center" wrapText="1"/>
    </xf>
    <xf numFmtId="0" fontId="23" fillId="2" borderId="4" xfId="0" applyFont="1" applyFill="1" applyBorder="1" applyAlignment="1">
      <alignment horizontal="right" vertical="center" wrapText="1"/>
    </xf>
    <xf numFmtId="0" fontId="24" fillId="0" borderId="0" xfId="0" applyFont="1" applyAlignment="1">
      <alignment wrapText="1"/>
    </xf>
    <xf numFmtId="0" fontId="30" fillId="0" borderId="0" xfId="5" applyFont="1" applyBorder="1"/>
    <xf numFmtId="0" fontId="31" fillId="2" borderId="0" xfId="0" applyFont="1" applyFill="1"/>
    <xf numFmtId="0" fontId="32" fillId="0" borderId="0" xfId="6" applyFont="1" applyBorder="1" applyAlignment="1">
      <alignment vertical="top"/>
    </xf>
    <xf numFmtId="0" fontId="3" fillId="2" borderId="7" xfId="0" applyFont="1" applyFill="1" applyBorder="1" applyAlignment="1">
      <alignment horizontal="center" vertical="center" wrapText="1"/>
    </xf>
    <xf numFmtId="0" fontId="3" fillId="0" borderId="7" xfId="0" applyFont="1" applyBorder="1" applyAlignment="1">
      <alignment horizontal="center" vertical="center" wrapText="1"/>
    </xf>
    <xf numFmtId="9" fontId="23" fillId="2" borderId="4" xfId="0" applyNumberFormat="1" applyFont="1" applyFill="1" applyBorder="1" applyAlignment="1">
      <alignment horizontal="right" vertical="center" wrapText="1"/>
    </xf>
    <xf numFmtId="9" fontId="4" fillId="2" borderId="4" xfId="0" applyNumberFormat="1" applyFont="1" applyFill="1" applyBorder="1" applyAlignment="1">
      <alignment horizontal="right" vertical="center" wrapText="1"/>
    </xf>
    <xf numFmtId="0" fontId="3" fillId="2" borderId="22" xfId="0" applyFont="1" applyFill="1" applyBorder="1" applyAlignment="1">
      <alignment vertical="center" wrapText="1"/>
    </xf>
    <xf numFmtId="3" fontId="4" fillId="2" borderId="22" xfId="0" applyNumberFormat="1" applyFont="1" applyFill="1" applyBorder="1" applyAlignment="1">
      <alignment horizontal="right" vertical="center" wrapText="1"/>
    </xf>
    <xf numFmtId="0" fontId="4" fillId="2" borderId="22" xfId="0" applyFont="1" applyFill="1" applyBorder="1" applyAlignment="1">
      <alignment horizontal="right" vertical="center" wrapText="1"/>
    </xf>
    <xf numFmtId="3" fontId="23" fillId="2" borderId="22" xfId="0" applyNumberFormat="1" applyFont="1" applyFill="1" applyBorder="1" applyAlignment="1">
      <alignment horizontal="right" vertical="center" wrapText="1"/>
    </xf>
    <xf numFmtId="0" fontId="3" fillId="2" borderId="10" xfId="0" applyFont="1" applyFill="1" applyBorder="1" applyAlignment="1">
      <alignment vertical="center" wrapText="1"/>
    </xf>
    <xf numFmtId="3" fontId="4" fillId="2" borderId="8" xfId="0" applyNumberFormat="1" applyFont="1" applyFill="1" applyBorder="1" applyAlignment="1">
      <alignment horizontal="right" vertical="center" wrapText="1"/>
    </xf>
    <xf numFmtId="9" fontId="4" fillId="2" borderId="8" xfId="2" applyFont="1" applyFill="1" applyBorder="1" applyAlignment="1">
      <alignment horizontal="right" vertical="center" wrapText="1"/>
    </xf>
    <xf numFmtId="9" fontId="4" fillId="2" borderId="8" xfId="0" applyNumberFormat="1" applyFont="1" applyFill="1" applyBorder="1" applyAlignment="1">
      <alignment horizontal="right" vertical="center" wrapText="1"/>
    </xf>
    <xf numFmtId="9" fontId="4" fillId="2" borderId="25" xfId="0" applyNumberFormat="1" applyFont="1" applyFill="1" applyBorder="1" applyAlignment="1">
      <alignment horizontal="right" vertical="center" wrapText="1"/>
    </xf>
    <xf numFmtId="0" fontId="4" fillId="2" borderId="8" xfId="0" applyFont="1" applyFill="1" applyBorder="1" applyAlignment="1">
      <alignment horizontal="right" vertical="center" wrapText="1"/>
    </xf>
    <xf numFmtId="0" fontId="3" fillId="2" borderId="26" xfId="0" applyFont="1" applyFill="1" applyBorder="1" applyAlignment="1">
      <alignment vertical="center" wrapText="1"/>
    </xf>
    <xf numFmtId="3" fontId="4" fillId="2" borderId="27" xfId="0" applyNumberFormat="1" applyFont="1" applyFill="1" applyBorder="1" applyAlignment="1">
      <alignment horizontal="right" vertical="center" wrapText="1"/>
    </xf>
    <xf numFmtId="9" fontId="4" fillId="2" borderId="27" xfId="2" applyFont="1" applyFill="1" applyBorder="1" applyAlignment="1">
      <alignment horizontal="right" vertical="center" wrapText="1"/>
    </xf>
    <xf numFmtId="9" fontId="4" fillId="2" borderId="27" xfId="0" applyNumberFormat="1" applyFont="1" applyFill="1" applyBorder="1" applyAlignment="1">
      <alignment horizontal="right" vertical="center" wrapText="1"/>
    </xf>
    <xf numFmtId="9" fontId="4" fillId="2" borderId="23" xfId="0" applyNumberFormat="1" applyFont="1" applyFill="1" applyBorder="1" applyAlignment="1">
      <alignment horizontal="right" vertical="center" wrapText="1"/>
    </xf>
    <xf numFmtId="0" fontId="3" fillId="2" borderId="11" xfId="0" applyFont="1" applyFill="1" applyBorder="1" applyAlignment="1">
      <alignment horizontal="center" vertical="center" wrapText="1"/>
    </xf>
    <xf numFmtId="0" fontId="3" fillId="2" borderId="24" xfId="0" applyFont="1" applyFill="1" applyBorder="1" applyAlignment="1">
      <alignment horizontal="center" vertical="center" wrapText="1"/>
    </xf>
    <xf numFmtId="3" fontId="4" fillId="2" borderId="25" xfId="0" applyNumberFormat="1" applyFont="1" applyFill="1" applyBorder="1" applyAlignment="1">
      <alignment horizontal="right" vertical="center" wrapText="1"/>
    </xf>
    <xf numFmtId="3" fontId="4" fillId="2" borderId="23" xfId="0" applyNumberFormat="1" applyFont="1" applyFill="1" applyBorder="1" applyAlignment="1">
      <alignment horizontal="right" vertical="center" wrapText="1"/>
    </xf>
    <xf numFmtId="164" fontId="4" fillId="2" borderId="8" xfId="0" applyNumberFormat="1" applyFont="1" applyFill="1" applyBorder="1" applyAlignment="1">
      <alignment horizontal="right" vertical="center" wrapText="1"/>
    </xf>
    <xf numFmtId="164" fontId="4" fillId="2" borderId="25" xfId="0" applyNumberFormat="1" applyFont="1" applyFill="1" applyBorder="1" applyAlignment="1">
      <alignment horizontal="right" vertical="center" wrapText="1"/>
    </xf>
    <xf numFmtId="164" fontId="4" fillId="2" borderId="27" xfId="0" applyNumberFormat="1" applyFont="1" applyFill="1" applyBorder="1" applyAlignment="1">
      <alignment horizontal="right" vertical="center" wrapText="1"/>
    </xf>
    <xf numFmtId="164" fontId="4" fillId="2" borderId="23" xfId="0" applyNumberFormat="1" applyFont="1" applyFill="1" applyBorder="1" applyAlignment="1">
      <alignment horizontal="right" vertical="center" wrapText="1"/>
    </xf>
    <xf numFmtId="0" fontId="3" fillId="0" borderId="2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4" xfId="0" applyFont="1" applyBorder="1" applyAlignment="1">
      <alignment horizontal="center" vertical="center" wrapText="1"/>
    </xf>
    <xf numFmtId="9" fontId="4" fillId="2" borderId="27" xfId="0" applyNumberFormat="1" applyFont="1" applyFill="1" applyBorder="1" applyAlignment="1">
      <alignment horizontal="center" vertical="center" wrapText="1"/>
    </xf>
    <xf numFmtId="9" fontId="4" fillId="2" borderId="23" xfId="0" applyNumberFormat="1" applyFont="1" applyFill="1" applyBorder="1" applyAlignment="1">
      <alignment horizontal="center" vertical="center" wrapText="1"/>
    </xf>
    <xf numFmtId="3" fontId="4" fillId="2" borderId="30" xfId="0" applyNumberFormat="1" applyFont="1" applyFill="1" applyBorder="1" applyAlignment="1">
      <alignment horizontal="right" vertical="center" wrapText="1"/>
    </xf>
    <xf numFmtId="0" fontId="3" fillId="2" borderId="5" xfId="0" applyFont="1" applyFill="1" applyBorder="1" applyAlignment="1">
      <alignment horizontal="center" vertical="center" wrapText="1"/>
    </xf>
    <xf numFmtId="3" fontId="4" fillId="3" borderId="30" xfId="0" applyNumberFormat="1" applyFont="1" applyFill="1" applyBorder="1" applyAlignment="1">
      <alignment horizontal="right" vertical="center" wrapText="1"/>
    </xf>
    <xf numFmtId="165" fontId="4" fillId="2" borderId="22" xfId="3" applyNumberFormat="1" applyFont="1" applyFill="1" applyBorder="1" applyAlignment="1">
      <alignment horizontal="right" vertical="center" wrapText="1"/>
    </xf>
    <xf numFmtId="3" fontId="4" fillId="2" borderId="0" xfId="0" applyNumberFormat="1" applyFont="1" applyFill="1" applyAlignment="1">
      <alignment horizontal="right" vertical="center" wrapText="1"/>
    </xf>
    <xf numFmtId="9" fontId="4" fillId="2" borderId="19" xfId="0" applyNumberFormat="1" applyFont="1" applyFill="1" applyBorder="1" applyAlignment="1">
      <alignment horizontal="right" vertical="center" wrapText="1"/>
    </xf>
    <xf numFmtId="0" fontId="4" fillId="2" borderId="0" xfId="0" applyFont="1" applyFill="1" applyAlignment="1">
      <alignment horizontal="right" vertical="center" wrapText="1"/>
    </xf>
    <xf numFmtId="3" fontId="1" fillId="2" borderId="0" xfId="0" applyNumberFormat="1" applyFont="1" applyFill="1" applyAlignment="1">
      <alignment horizontal="right" vertical="center" wrapText="1"/>
    </xf>
    <xf numFmtId="9" fontId="1" fillId="2" borderId="19" xfId="0" applyNumberFormat="1" applyFont="1" applyFill="1" applyBorder="1" applyAlignment="1">
      <alignment horizontal="right" vertical="center" wrapText="1"/>
    </xf>
    <xf numFmtId="0" fontId="3" fillId="2" borderId="19" xfId="0" applyFont="1" applyFill="1" applyBorder="1" applyAlignment="1">
      <alignment horizontal="center" vertical="center" wrapText="1"/>
    </xf>
    <xf numFmtId="9" fontId="1" fillId="2" borderId="4" xfId="0" applyNumberFormat="1" applyFont="1" applyFill="1" applyBorder="1" applyAlignment="1">
      <alignment horizontal="right" vertical="center" wrapText="1"/>
    </xf>
    <xf numFmtId="9" fontId="1" fillId="2" borderId="0" xfId="0" applyNumberFormat="1" applyFont="1" applyFill="1" applyAlignment="1">
      <alignment horizontal="right" vertical="center" wrapText="1"/>
    </xf>
    <xf numFmtId="3" fontId="4" fillId="3" borderId="0" xfId="0" applyNumberFormat="1" applyFont="1" applyFill="1" applyAlignment="1">
      <alignment horizontal="right" vertical="center" wrapText="1"/>
    </xf>
    <xf numFmtId="165" fontId="4" fillId="2" borderId="0" xfId="3" applyNumberFormat="1" applyFont="1" applyFill="1" applyBorder="1" applyAlignment="1">
      <alignment horizontal="right" vertical="center" wrapText="1"/>
    </xf>
    <xf numFmtId="9" fontId="4" fillId="2" borderId="0" xfId="0" applyNumberFormat="1" applyFont="1" applyFill="1" applyAlignment="1">
      <alignment horizontal="right" vertical="center" wrapText="1"/>
    </xf>
    <xf numFmtId="3" fontId="4" fillId="3" borderId="22" xfId="0" applyNumberFormat="1" applyFont="1" applyFill="1" applyBorder="1" applyAlignment="1">
      <alignment horizontal="right" vertical="center" wrapText="1"/>
    </xf>
    <xf numFmtId="3" fontId="4" fillId="3" borderId="29" xfId="0" applyNumberFormat="1" applyFont="1" applyFill="1" applyBorder="1" applyAlignment="1">
      <alignment horizontal="right" vertical="center" wrapText="1"/>
    </xf>
    <xf numFmtId="165" fontId="4" fillId="2" borderId="29" xfId="3" applyNumberFormat="1" applyFont="1" applyFill="1" applyBorder="1" applyAlignment="1">
      <alignment horizontal="right" vertical="center" wrapText="1"/>
    </xf>
    <xf numFmtId="0" fontId="4" fillId="2" borderId="29" xfId="0" applyFont="1" applyFill="1" applyBorder="1" applyAlignment="1">
      <alignment horizontal="right" vertical="center" wrapText="1"/>
    </xf>
    <xf numFmtId="9" fontId="4" fillId="3" borderId="19" xfId="0" applyNumberFormat="1" applyFont="1" applyFill="1" applyBorder="1" applyAlignment="1">
      <alignment horizontal="right" vertical="center" wrapText="1"/>
    </xf>
    <xf numFmtId="165" fontId="1" fillId="2" borderId="0" xfId="3" applyNumberFormat="1" applyFont="1" applyFill="1" applyBorder="1" applyAlignment="1">
      <alignment horizontal="right" vertical="center" wrapText="1"/>
    </xf>
    <xf numFmtId="9" fontId="4" fillId="3" borderId="4" xfId="0" applyNumberFormat="1" applyFont="1" applyFill="1" applyBorder="1" applyAlignment="1">
      <alignment horizontal="right" vertical="center" wrapText="1"/>
    </xf>
    <xf numFmtId="9" fontId="4" fillId="3" borderId="0" xfId="0" applyNumberFormat="1" applyFont="1" applyFill="1" applyAlignment="1">
      <alignment horizontal="right" vertical="center" wrapText="1"/>
    </xf>
    <xf numFmtId="3" fontId="4" fillId="2" borderId="29" xfId="0" applyNumberFormat="1" applyFont="1" applyFill="1" applyBorder="1" applyAlignment="1">
      <alignment horizontal="right" vertical="center" wrapText="1"/>
    </xf>
    <xf numFmtId="165" fontId="1" fillId="2" borderId="29" xfId="3" applyNumberFormat="1" applyFont="1" applyFill="1" applyBorder="1" applyAlignment="1">
      <alignment horizontal="right" vertical="center" wrapText="1"/>
    </xf>
    <xf numFmtId="0" fontId="3" fillId="3" borderId="22" xfId="0" applyFont="1" applyFill="1" applyBorder="1" applyAlignment="1">
      <alignment vertical="center" wrapText="1"/>
    </xf>
    <xf numFmtId="0" fontId="23" fillId="2" borderId="22" xfId="0" applyFont="1" applyFill="1" applyBorder="1" applyAlignment="1">
      <alignment horizontal="right" vertical="center" wrapText="1"/>
    </xf>
    <xf numFmtId="3" fontId="1" fillId="2" borderId="22" xfId="0" applyNumberFormat="1" applyFont="1" applyFill="1" applyBorder="1" applyAlignment="1">
      <alignment horizontal="right" vertical="center" wrapText="1"/>
    </xf>
    <xf numFmtId="165" fontId="1" fillId="2" borderId="22" xfId="3" applyNumberFormat="1" applyFont="1" applyFill="1" applyBorder="1" applyAlignment="1">
      <alignment horizontal="right" vertical="center" wrapText="1"/>
    </xf>
    <xf numFmtId="3" fontId="4" fillId="3" borderId="31" xfId="0" applyNumberFormat="1" applyFont="1" applyFill="1" applyBorder="1" applyAlignment="1">
      <alignment horizontal="right" vertical="center" wrapText="1"/>
    </xf>
    <xf numFmtId="9" fontId="4" fillId="3" borderId="32" xfId="2" applyFont="1" applyFill="1" applyBorder="1" applyAlignment="1">
      <alignment horizontal="right" vertical="center" wrapText="1"/>
    </xf>
    <xf numFmtId="0" fontId="3" fillId="3" borderId="5" xfId="0" applyFont="1" applyFill="1" applyBorder="1" applyAlignment="1">
      <alignment horizontal="center" vertical="center" wrapText="1"/>
    </xf>
    <xf numFmtId="0" fontId="3" fillId="3" borderId="19" xfId="0" applyFont="1" applyFill="1" applyBorder="1" applyAlignment="1">
      <alignment horizontal="center" vertical="center" wrapText="1"/>
    </xf>
    <xf numFmtId="9" fontId="4" fillId="3" borderId="3" xfId="2" applyFont="1" applyFill="1" applyBorder="1" applyAlignment="1">
      <alignment horizontal="right" vertical="center" wrapText="1"/>
    </xf>
    <xf numFmtId="9" fontId="4" fillId="3" borderId="33" xfId="2" applyFont="1" applyFill="1" applyBorder="1" applyAlignment="1">
      <alignment horizontal="right" vertical="center" wrapText="1"/>
    </xf>
    <xf numFmtId="165" fontId="4" fillId="3" borderId="31" xfId="0" applyNumberFormat="1" applyFont="1" applyFill="1" applyBorder="1" applyAlignment="1">
      <alignment horizontal="right" vertical="center" wrapText="1"/>
    </xf>
    <xf numFmtId="165" fontId="4" fillId="3" borderId="33" xfId="0" applyNumberFormat="1" applyFont="1" applyFill="1" applyBorder="1" applyAlignment="1">
      <alignment horizontal="right" vertical="center" wrapText="1"/>
    </xf>
    <xf numFmtId="9" fontId="4" fillId="3" borderId="32" xfId="0" applyNumberFormat="1" applyFont="1" applyFill="1" applyBorder="1" applyAlignment="1">
      <alignment horizontal="right" vertical="center" wrapText="1"/>
    </xf>
    <xf numFmtId="165" fontId="4" fillId="3" borderId="34" xfId="3" applyNumberFormat="1" applyFont="1" applyFill="1" applyBorder="1" applyAlignment="1">
      <alignment horizontal="right" vertical="center" wrapText="1"/>
    </xf>
    <xf numFmtId="165" fontId="4" fillId="3" borderId="33" xfId="3" applyNumberFormat="1" applyFont="1" applyFill="1" applyBorder="1" applyAlignment="1">
      <alignment horizontal="right" vertical="center" wrapText="1"/>
    </xf>
    <xf numFmtId="9" fontId="4" fillId="3" borderId="3" xfId="0" applyNumberFormat="1" applyFont="1" applyFill="1" applyBorder="1" applyAlignment="1">
      <alignment horizontal="right" vertical="center" wrapText="1"/>
    </xf>
    <xf numFmtId="9" fontId="4" fillId="3" borderId="33" xfId="0" applyNumberFormat="1" applyFont="1" applyFill="1" applyBorder="1" applyAlignment="1">
      <alignment horizontal="right" vertical="center" wrapText="1"/>
    </xf>
    <xf numFmtId="9" fontId="4" fillId="2" borderId="18" xfId="0" applyNumberFormat="1" applyFont="1" applyFill="1" applyBorder="1" applyAlignment="1">
      <alignment horizontal="right" vertical="center" wrapText="1"/>
    </xf>
    <xf numFmtId="9" fontId="4" fillId="2" borderId="12" xfId="0" applyNumberFormat="1" applyFont="1" applyFill="1" applyBorder="1" applyAlignment="1">
      <alignment horizontal="right" vertical="center" wrapText="1"/>
    </xf>
    <xf numFmtId="0" fontId="3" fillId="2" borderId="30" xfId="0" applyFont="1" applyFill="1" applyBorder="1" applyAlignment="1">
      <alignment vertical="center" wrapText="1"/>
    </xf>
    <xf numFmtId="0" fontId="2" fillId="2" borderId="36" xfId="0" applyFont="1" applyFill="1" applyBorder="1" applyAlignment="1">
      <alignment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165" fontId="1" fillId="2" borderId="35" xfId="3" applyNumberFormat="1" applyFont="1" applyFill="1" applyBorder="1" applyAlignment="1">
      <alignment horizontal="right" vertical="center"/>
    </xf>
    <xf numFmtId="9" fontId="1" fillId="2" borderId="40" xfId="0" applyNumberFormat="1" applyFont="1" applyFill="1" applyBorder="1" applyAlignment="1">
      <alignment horizontal="right" vertical="center"/>
    </xf>
    <xf numFmtId="0" fontId="3" fillId="2" borderId="41" xfId="0" applyFont="1" applyFill="1" applyBorder="1" applyAlignment="1">
      <alignment vertical="center"/>
    </xf>
    <xf numFmtId="165" fontId="1" fillId="2" borderId="42" xfId="3" applyNumberFormat="1" applyFont="1" applyFill="1" applyBorder="1" applyAlignment="1">
      <alignment horizontal="right" vertical="center"/>
    </xf>
    <xf numFmtId="9" fontId="1" fillId="2" borderId="43" xfId="0" applyNumberFormat="1" applyFont="1" applyFill="1" applyBorder="1" applyAlignment="1">
      <alignment horizontal="right" vertical="center"/>
    </xf>
    <xf numFmtId="0" fontId="3" fillId="2" borderId="36"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2" borderId="39" xfId="0" applyFont="1" applyFill="1" applyBorder="1" applyAlignment="1">
      <alignment vertical="center" wrapText="1"/>
    </xf>
    <xf numFmtId="3" fontId="1" fillId="2" borderId="35" xfId="0" applyNumberFormat="1" applyFont="1" applyFill="1" applyBorder="1" applyAlignment="1">
      <alignment horizontal="right" vertical="center" wrapText="1"/>
    </xf>
    <xf numFmtId="3" fontId="1" fillId="2" borderId="40" xfId="0" applyNumberFormat="1" applyFont="1" applyFill="1" applyBorder="1" applyAlignment="1">
      <alignment horizontal="right" vertical="center" wrapText="1"/>
    </xf>
    <xf numFmtId="9" fontId="1" fillId="2" borderId="42" xfId="0" applyNumberFormat="1" applyFont="1" applyFill="1" applyBorder="1" applyAlignment="1">
      <alignment horizontal="right" vertical="center" wrapText="1"/>
    </xf>
    <xf numFmtId="9" fontId="1" fillId="2" borderId="43" xfId="0" applyNumberFormat="1" applyFont="1" applyFill="1" applyBorder="1" applyAlignment="1">
      <alignment horizontal="right" vertical="center" wrapText="1"/>
    </xf>
    <xf numFmtId="0" fontId="3" fillId="2" borderId="28" xfId="0" applyFont="1" applyFill="1" applyBorder="1" applyAlignment="1">
      <alignment horizontal="center" vertical="center" wrapText="1"/>
    </xf>
    <xf numFmtId="6" fontId="4" fillId="2" borderId="18" xfId="0" applyNumberFormat="1" applyFont="1" applyFill="1" applyBorder="1" applyAlignment="1">
      <alignment horizontal="right" vertical="center" wrapText="1"/>
    </xf>
    <xf numFmtId="6" fontId="4" fillId="2" borderId="0" xfId="0" applyNumberFormat="1" applyFont="1" applyFill="1" applyAlignment="1">
      <alignment horizontal="right" vertical="center" wrapText="1"/>
    </xf>
    <xf numFmtId="0" fontId="3" fillId="2" borderId="38" xfId="0" applyFont="1" applyFill="1" applyBorder="1" applyAlignment="1">
      <alignment horizontal="center" vertical="center" wrapText="1"/>
    </xf>
    <xf numFmtId="6" fontId="4" fillId="2" borderId="35" xfId="0" applyNumberFormat="1" applyFont="1" applyFill="1" applyBorder="1" applyAlignment="1">
      <alignment horizontal="right" vertical="center" wrapText="1"/>
    </xf>
    <xf numFmtId="6" fontId="4" fillId="2" borderId="40" xfId="0" applyNumberFormat="1" applyFont="1" applyFill="1" applyBorder="1" applyAlignment="1">
      <alignment horizontal="right" vertical="center" wrapText="1"/>
    </xf>
    <xf numFmtId="0" fontId="3" fillId="2" borderId="41" xfId="0" applyFont="1" applyFill="1" applyBorder="1" applyAlignment="1">
      <alignment vertical="center" wrapText="1"/>
    </xf>
    <xf numFmtId="6" fontId="4" fillId="2" borderId="42" xfId="0" applyNumberFormat="1" applyFont="1" applyFill="1" applyBorder="1" applyAlignment="1">
      <alignment horizontal="right" vertical="center" wrapText="1"/>
    </xf>
    <xf numFmtId="6" fontId="4" fillId="2" borderId="43" xfId="0" applyNumberFormat="1" applyFont="1" applyFill="1" applyBorder="1" applyAlignment="1">
      <alignment horizontal="right" vertical="center" wrapText="1"/>
    </xf>
    <xf numFmtId="0" fontId="3" fillId="2" borderId="44" xfId="0" applyFont="1" applyFill="1" applyBorder="1" applyAlignment="1">
      <alignment vertical="center" wrapText="1"/>
    </xf>
    <xf numFmtId="6" fontId="4" fillId="2" borderId="44" xfId="0" applyNumberFormat="1" applyFont="1" applyFill="1" applyBorder="1" applyAlignment="1">
      <alignment horizontal="right" vertical="center" wrapText="1"/>
    </xf>
    <xf numFmtId="6" fontId="4" fillId="2" borderId="45" xfId="0" applyNumberFormat="1" applyFont="1" applyFill="1" applyBorder="1" applyAlignment="1">
      <alignment horizontal="right" vertical="center" wrapText="1"/>
    </xf>
    <xf numFmtId="0" fontId="3" fillId="2" borderId="46" xfId="0" applyFont="1" applyFill="1" applyBorder="1" applyAlignment="1">
      <alignment vertical="center" wrapText="1"/>
    </xf>
    <xf numFmtId="0" fontId="23" fillId="2" borderId="46" xfId="0" applyFont="1" applyFill="1" applyBorder="1" applyAlignment="1">
      <alignment horizontal="right" vertical="center" wrapText="1"/>
    </xf>
    <xf numFmtId="6" fontId="4" fillId="2" borderId="46" xfId="0" applyNumberFormat="1" applyFont="1" applyFill="1" applyBorder="1" applyAlignment="1">
      <alignment horizontal="right" vertical="center" wrapText="1"/>
    </xf>
    <xf numFmtId="0" fontId="3" fillId="2" borderId="47" xfId="0" applyFont="1" applyFill="1" applyBorder="1" applyAlignment="1">
      <alignment vertical="center" wrapText="1"/>
    </xf>
    <xf numFmtId="0" fontId="4" fillId="2" borderId="8" xfId="0" applyFont="1" applyFill="1" applyBorder="1" applyAlignment="1">
      <alignment horizontal="center" vertical="center" wrapText="1"/>
    </xf>
    <xf numFmtId="0" fontId="4" fillId="2" borderId="25" xfId="0" applyFont="1" applyFill="1" applyBorder="1" applyAlignment="1">
      <alignment horizontal="center" vertical="center" wrapText="1"/>
    </xf>
    <xf numFmtId="3" fontId="4" fillId="2" borderId="18" xfId="0" applyNumberFormat="1" applyFont="1" applyFill="1" applyBorder="1" applyAlignment="1">
      <alignment horizontal="center" vertical="center" wrapText="1"/>
    </xf>
    <xf numFmtId="3" fontId="4" fillId="2" borderId="12" xfId="0" applyNumberFormat="1" applyFont="1" applyFill="1" applyBorder="1" applyAlignment="1">
      <alignment horizontal="center" vertical="center" wrapText="1"/>
    </xf>
    <xf numFmtId="3" fontId="4" fillId="2" borderId="0" xfId="0" applyNumberFormat="1" applyFont="1" applyFill="1" applyAlignment="1">
      <alignment horizontal="center" vertical="center" wrapText="1"/>
    </xf>
    <xf numFmtId="6" fontId="4" fillId="2" borderId="25" xfId="0" applyNumberFormat="1" applyFont="1" applyFill="1" applyBorder="1" applyAlignment="1">
      <alignment horizontal="center" vertical="center" wrapText="1"/>
    </xf>
    <xf numFmtId="6" fontId="4" fillId="2" borderId="23" xfId="0" applyNumberFormat="1" applyFont="1" applyFill="1" applyBorder="1" applyAlignment="1">
      <alignment horizontal="center" vertical="center" wrapText="1"/>
    </xf>
    <xf numFmtId="6" fontId="4" fillId="0" borderId="25" xfId="0" applyNumberFormat="1" applyFont="1" applyBorder="1" applyAlignment="1">
      <alignment horizontal="center" vertical="center" wrapText="1"/>
    </xf>
    <xf numFmtId="0" fontId="3" fillId="2" borderId="26" xfId="0" applyFont="1" applyFill="1" applyBorder="1" applyAlignment="1">
      <alignment horizontal="center" vertical="center" wrapText="1"/>
    </xf>
    <xf numFmtId="6" fontId="4" fillId="0" borderId="23" xfId="0" applyNumberFormat="1" applyFont="1" applyBorder="1" applyAlignment="1">
      <alignment horizontal="center" vertical="center" wrapText="1"/>
    </xf>
    <xf numFmtId="0" fontId="8" fillId="2" borderId="10" xfId="0" applyFont="1" applyFill="1" applyBorder="1" applyAlignment="1">
      <alignment vertical="center" wrapText="1"/>
    </xf>
    <xf numFmtId="164" fontId="4" fillId="0" borderId="25" xfId="0" applyNumberFormat="1" applyFont="1" applyBorder="1" applyAlignment="1">
      <alignment horizontal="right" vertical="center" wrapText="1"/>
    </xf>
    <xf numFmtId="164" fontId="23" fillId="2" borderId="27" xfId="0" applyNumberFormat="1" applyFont="1" applyFill="1" applyBorder="1" applyAlignment="1">
      <alignment horizontal="right" vertical="center" wrapText="1"/>
    </xf>
    <xf numFmtId="0" fontId="33" fillId="0" borderId="0" xfId="0" applyFont="1"/>
    <xf numFmtId="0" fontId="34" fillId="0" borderId="0" xfId="0" applyFont="1" applyAlignment="1">
      <alignment wrapText="1"/>
    </xf>
    <xf numFmtId="0" fontId="29" fillId="2" borderId="0" xfId="1" applyFont="1" applyFill="1"/>
    <xf numFmtId="0" fontId="32" fillId="0" borderId="0" xfId="6" applyFont="1" applyBorder="1"/>
    <xf numFmtId="0" fontId="2" fillId="2" borderId="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3" fillId="2" borderId="13" xfId="0" applyFont="1" applyFill="1" applyBorder="1" applyAlignment="1">
      <alignment vertical="center" wrapText="1"/>
    </xf>
    <xf numFmtId="0" fontId="12" fillId="2" borderId="0" xfId="0" applyFont="1" applyFill="1" applyAlignment="1">
      <alignment wrapText="1"/>
    </xf>
    <xf numFmtId="0" fontId="2" fillId="2" borderId="5" xfId="0" applyFont="1" applyFill="1" applyBorder="1" applyAlignment="1">
      <alignment horizontal="center" vertical="center" wrapText="1"/>
    </xf>
    <xf numFmtId="3" fontId="4" fillId="0" borderId="22" xfId="0" applyNumberFormat="1" applyFont="1" applyBorder="1" applyAlignment="1">
      <alignment horizontal="right" vertical="center" wrapText="1"/>
    </xf>
    <xf numFmtId="0" fontId="2" fillId="2" borderId="4" xfId="0" applyFont="1" applyFill="1" applyBorder="1" applyAlignment="1">
      <alignment horizontal="left" vertical="center" wrapText="1"/>
    </xf>
    <xf numFmtId="3" fontId="4" fillId="5" borderId="17" xfId="0" applyNumberFormat="1" applyFont="1" applyFill="1" applyBorder="1" applyAlignment="1">
      <alignment horizontal="right" vertical="center" wrapText="1"/>
    </xf>
    <xf numFmtId="0" fontId="8" fillId="2" borderId="26" xfId="0" applyFont="1" applyFill="1" applyBorder="1" applyAlignment="1">
      <alignment vertical="center" wrapText="1"/>
    </xf>
    <xf numFmtId="0" fontId="2" fillId="2" borderId="39" xfId="0" applyFont="1" applyFill="1" applyBorder="1" applyAlignment="1">
      <alignment horizontal="left" vertical="center" indent="1"/>
    </xf>
    <xf numFmtId="0" fontId="2" fillId="2" borderId="39" xfId="0" applyFont="1" applyFill="1" applyBorder="1" applyAlignment="1">
      <alignment horizontal="left" vertical="center" indent="2"/>
    </xf>
    <xf numFmtId="0" fontId="3" fillId="2" borderId="41" xfId="0" applyFont="1" applyFill="1" applyBorder="1" applyAlignment="1">
      <alignment horizontal="left" vertical="center" indent="1"/>
    </xf>
    <xf numFmtId="0" fontId="3" fillId="5" borderId="48"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9" fillId="0" borderId="0" xfId="4" applyFont="1"/>
    <xf numFmtId="0" fontId="5" fillId="2" borderId="0" xfId="0" applyFont="1" applyFill="1" applyAlignment="1">
      <alignment horizontal="left" wrapText="1"/>
    </xf>
    <xf numFmtId="0" fontId="12" fillId="2" borderId="0" xfId="0" applyFont="1" applyFill="1" applyAlignment="1">
      <alignment horizontal="left" wrapText="1"/>
    </xf>
    <xf numFmtId="0" fontId="6" fillId="2" borderId="18" xfId="0" applyFont="1" applyFill="1" applyBorder="1" applyAlignment="1">
      <alignment horizontal="left" vertical="center"/>
    </xf>
    <xf numFmtId="0" fontId="5" fillId="2" borderId="0" xfId="0" applyFont="1" applyFill="1" applyAlignment="1">
      <alignment horizontal="left" wrapText="1"/>
    </xf>
    <xf numFmtId="0" fontId="5" fillId="2" borderId="0" xfId="0" applyFont="1" applyFill="1" applyAlignment="1">
      <alignment horizontal="left"/>
    </xf>
    <xf numFmtId="0" fontId="6" fillId="2" borderId="18" xfId="0" applyFont="1" applyFill="1" applyBorder="1" applyAlignment="1">
      <alignment horizontal="left" vertical="center" wrapText="1"/>
    </xf>
    <xf numFmtId="0" fontId="0" fillId="5" borderId="0" xfId="0" applyFill="1" applyAlignment="1">
      <alignment horizontal="left" vertical="center" wrapText="1"/>
    </xf>
    <xf numFmtId="0" fontId="6" fillId="2" borderId="0" xfId="0" applyFont="1" applyFill="1" applyAlignment="1">
      <alignment horizontal="left" vertical="center"/>
    </xf>
    <xf numFmtId="0" fontId="6" fillId="2" borderId="19" xfId="0" applyFont="1" applyFill="1" applyBorder="1" applyAlignment="1">
      <alignment horizontal="left" vertical="center" wrapText="1"/>
    </xf>
    <xf numFmtId="0" fontId="6" fillId="2" borderId="19" xfId="0" applyFont="1" applyFill="1" applyBorder="1" applyAlignment="1">
      <alignment horizontal="left" vertical="center"/>
    </xf>
    <xf numFmtId="0" fontId="12" fillId="0" borderId="0" xfId="0" applyFont="1" applyAlignment="1">
      <alignment horizontal="left"/>
    </xf>
    <xf numFmtId="0" fontId="5" fillId="0" borderId="0" xfId="0" applyFont="1" applyAlignment="1">
      <alignment horizontal="left" wrapText="1"/>
    </xf>
    <xf numFmtId="0" fontId="6" fillId="2" borderId="0" xfId="0" applyFont="1" applyFill="1" applyAlignment="1">
      <alignment horizontal="left" vertical="center" wrapText="1"/>
    </xf>
    <xf numFmtId="0" fontId="38" fillId="2" borderId="0" xfId="1" applyFont="1" applyFill="1" applyAlignment="1">
      <alignment horizontal="left"/>
    </xf>
    <xf numFmtId="0" fontId="7" fillId="0" borderId="0" xfId="1"/>
    <xf numFmtId="0" fontId="28" fillId="2" borderId="0" xfId="0" applyFont="1" applyFill="1" applyAlignment="1"/>
  </cellXfs>
  <cellStyles count="7">
    <cellStyle name="Comma" xfId="3" builtinId="3"/>
    <cellStyle name="Heading 1" xfId="5" builtinId="16"/>
    <cellStyle name="Heading 2" xfId="6" builtinId="17"/>
    <cellStyle name="Hyperlink" xfId="1" builtinId="8"/>
    <cellStyle name="Normal" xfId="0" builtinId="0"/>
    <cellStyle name="Normal 2" xfId="4" xr:uid="{BC8B10B2-4F15-43B6-8F7C-22C6CEA255BE}"/>
    <cellStyle name="Percent" xfId="2" builtinId="5"/>
  </cellStyles>
  <dxfs count="278">
    <dxf>
      <font>
        <b val="0"/>
        <i val="0"/>
        <strike val="0"/>
        <condense val="0"/>
        <extend val="0"/>
        <outline val="0"/>
        <shadow val="0"/>
        <u val="none"/>
        <vertAlign val="baseline"/>
        <sz val="9"/>
        <color rgb="FF000000"/>
        <name val="Open Sans Light"/>
        <family val="2"/>
        <scheme val="none"/>
      </font>
      <numFmt numFmtId="164" formatCode="0.0"/>
      <fill>
        <patternFill patternType="solid">
          <fgColor indexed="64"/>
          <bgColor theme="0"/>
        </patternFill>
      </fill>
      <alignment horizontal="right" vertical="center" textRotation="0" wrapText="1" indent="0" justifyLastLine="0" shrinkToFit="0" readingOrder="0"/>
      <border diagonalUp="0" diagonalDown="0">
        <left style="medium">
          <color rgb="FF000000"/>
        </left>
        <right/>
        <top style="medium">
          <color rgb="FF000000"/>
        </top>
        <bottom style="medium">
          <color rgb="FF000000"/>
        </bottom>
        <vertical style="medium">
          <color rgb="FF000000"/>
        </vertical>
        <horizontal style="medium">
          <color rgb="FF000000"/>
        </horizontal>
      </border>
    </dxf>
    <dxf>
      <font>
        <b val="0"/>
        <i val="0"/>
        <strike val="0"/>
        <condense val="0"/>
        <extend val="0"/>
        <outline val="0"/>
        <shadow val="0"/>
        <u val="none"/>
        <vertAlign val="baseline"/>
        <sz val="9"/>
        <color rgb="FF000000"/>
        <name val="Open Sans Light"/>
        <family val="2"/>
        <scheme val="none"/>
      </font>
      <numFmt numFmtId="164" formatCode="0.0"/>
      <fill>
        <patternFill patternType="solid">
          <fgColor indexed="64"/>
          <bgColor theme="0"/>
        </patternFill>
      </fill>
      <alignment horizontal="right" vertical="center" textRotation="0" wrapText="1" indent="0" justifyLastLine="0" shrinkToFit="0" readingOrder="0"/>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font>
        <b val="0"/>
        <i val="0"/>
        <strike val="0"/>
        <condense val="0"/>
        <extend val="0"/>
        <outline val="0"/>
        <shadow val="0"/>
        <u val="none"/>
        <vertAlign val="baseline"/>
        <sz val="9"/>
        <color rgb="FF000000"/>
        <name val="Open Sans Light"/>
        <family val="2"/>
        <scheme val="none"/>
      </font>
      <numFmt numFmtId="164" formatCode="0.0"/>
      <fill>
        <patternFill patternType="solid">
          <fgColor indexed="64"/>
          <bgColor theme="0"/>
        </patternFill>
      </fill>
      <alignment horizontal="right" vertical="center" textRotation="0" wrapText="1" indent="0" justifyLastLine="0" shrinkToFit="0" readingOrder="0"/>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font>
        <b val="0"/>
        <i val="0"/>
        <strike val="0"/>
        <condense val="0"/>
        <extend val="0"/>
        <outline val="0"/>
        <shadow val="0"/>
        <u val="none"/>
        <vertAlign val="baseline"/>
        <sz val="9"/>
        <color rgb="FF000000"/>
        <name val="Open Sans Light"/>
        <family val="2"/>
        <scheme val="none"/>
      </font>
      <numFmt numFmtId="164" formatCode="0.0"/>
      <fill>
        <patternFill patternType="solid">
          <fgColor indexed="64"/>
          <bgColor theme="0"/>
        </patternFill>
      </fill>
      <alignment horizontal="right" vertical="center" textRotation="0" wrapText="1" indent="0" justifyLastLine="0" shrinkToFit="0" readingOrder="0"/>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font>
        <b val="0"/>
        <i val="0"/>
        <strike val="0"/>
        <condense val="0"/>
        <extend val="0"/>
        <outline val="0"/>
        <shadow val="0"/>
        <u val="none"/>
        <vertAlign val="baseline"/>
        <sz val="9"/>
        <color rgb="FF000000"/>
        <name val="Open Sans Light"/>
        <family val="2"/>
        <scheme val="none"/>
      </font>
      <numFmt numFmtId="164" formatCode="0.0"/>
      <fill>
        <patternFill patternType="solid">
          <fgColor indexed="64"/>
          <bgColor theme="0"/>
        </patternFill>
      </fill>
      <alignment horizontal="right" vertical="center" textRotation="0" wrapText="1" indent="0" justifyLastLine="0" shrinkToFit="0" readingOrder="0"/>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font>
        <b val="0"/>
        <i val="0"/>
        <strike val="0"/>
        <condense val="0"/>
        <extend val="0"/>
        <outline val="0"/>
        <shadow val="0"/>
        <u val="none"/>
        <vertAlign val="baseline"/>
        <sz val="9"/>
        <color rgb="FF000000"/>
        <name val="Open Sans Light"/>
        <family val="2"/>
        <scheme val="none"/>
      </font>
      <numFmt numFmtId="164" formatCode="0.0"/>
      <fill>
        <patternFill patternType="solid">
          <fgColor indexed="64"/>
          <bgColor theme="0"/>
        </patternFill>
      </fill>
      <alignment horizontal="right" vertical="center" textRotation="0" wrapText="1" indent="0" justifyLastLine="0" shrinkToFit="0" readingOrder="0"/>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font>
        <b val="0"/>
        <i val="0"/>
        <strike val="0"/>
        <condense val="0"/>
        <extend val="0"/>
        <outline val="0"/>
        <shadow val="0"/>
        <u val="none"/>
        <vertAlign val="baseline"/>
        <sz val="9"/>
        <color rgb="FF000000"/>
        <name val="Open Sans Light"/>
        <family val="2"/>
        <scheme val="none"/>
      </font>
      <numFmt numFmtId="164" formatCode="0.0"/>
      <fill>
        <patternFill patternType="solid">
          <fgColor indexed="64"/>
          <bgColor theme="0"/>
        </patternFill>
      </fill>
      <alignment horizontal="right" vertical="center" textRotation="0" wrapText="1" indent="0" justifyLastLine="0" shrinkToFit="0" readingOrder="0"/>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font>
        <b val="0"/>
        <i val="0"/>
        <strike val="0"/>
        <condense val="0"/>
        <extend val="0"/>
        <outline val="0"/>
        <shadow val="0"/>
        <u val="none"/>
        <vertAlign val="baseline"/>
        <sz val="9"/>
        <color rgb="FF000000"/>
        <name val="Open Sans Light"/>
        <family val="2"/>
        <scheme val="none"/>
      </font>
      <numFmt numFmtId="164" formatCode="0.0"/>
      <fill>
        <patternFill patternType="solid">
          <fgColor indexed="64"/>
          <bgColor theme="0"/>
        </patternFill>
      </fill>
      <alignment horizontal="right" vertical="center" textRotation="0" wrapText="1" indent="0" justifyLastLine="0" shrinkToFit="0" readingOrder="0"/>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font>
        <b val="0"/>
        <i val="0"/>
        <strike val="0"/>
        <condense val="0"/>
        <extend val="0"/>
        <outline val="0"/>
        <shadow val="0"/>
        <u val="none"/>
        <vertAlign val="baseline"/>
        <sz val="9"/>
        <color rgb="FF000000"/>
        <name val="Open Sans Light"/>
        <family val="2"/>
        <scheme val="none"/>
      </font>
      <numFmt numFmtId="164" formatCode="0.0"/>
      <fill>
        <patternFill patternType="solid">
          <fgColor indexed="64"/>
          <bgColor theme="0"/>
        </patternFill>
      </fill>
      <alignment horizontal="right" vertical="center" textRotation="0" wrapText="1" indent="0" justifyLastLine="0" shrinkToFit="0" readingOrder="0"/>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font>
        <b val="0"/>
        <i val="0"/>
        <strike val="0"/>
        <condense val="0"/>
        <extend val="0"/>
        <outline val="0"/>
        <shadow val="0"/>
        <u val="none"/>
        <vertAlign val="baseline"/>
        <sz val="9"/>
        <color rgb="FF000000"/>
        <name val="Open Sans Light"/>
        <family val="2"/>
        <scheme val="none"/>
      </font>
      <numFmt numFmtId="164" formatCode="0.0"/>
      <fill>
        <patternFill patternType="solid">
          <fgColor indexed="64"/>
          <bgColor theme="0"/>
        </patternFill>
      </fill>
      <alignment horizontal="right" vertical="center" textRotation="0" wrapText="1" indent="0" justifyLastLine="0" shrinkToFit="0" readingOrder="0"/>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font>
        <b/>
        <i val="0"/>
        <strike val="0"/>
        <condense val="0"/>
        <extend val="0"/>
        <outline val="0"/>
        <shadow val="0"/>
        <u val="none"/>
        <vertAlign val="baseline"/>
        <sz val="8"/>
        <color rgb="FF000000"/>
        <name val="Open Sans Light"/>
        <family val="2"/>
        <scheme val="none"/>
      </font>
      <fill>
        <patternFill patternType="solid">
          <fgColor indexed="64"/>
          <bgColor theme="0"/>
        </patternFill>
      </fill>
      <alignment horizontal="general" vertical="center" textRotation="0" wrapText="1" indent="0" justifyLastLine="0" shrinkToFit="0" readingOrder="0"/>
      <border diagonalUp="0" diagonalDown="0">
        <left/>
        <right style="medium">
          <color rgb="FF000000"/>
        </right>
        <top style="medium">
          <color rgb="FF000000"/>
        </top>
        <bottom style="medium">
          <color rgb="FF000000"/>
        </bottom>
        <vertical style="medium">
          <color rgb="FF000000"/>
        </vertical>
        <horizontal style="medium">
          <color rgb="FF000000"/>
        </horizontal>
      </border>
    </dxf>
    <dxf>
      <border>
        <top style="medium">
          <color rgb="FF000000"/>
        </top>
      </border>
    </dxf>
    <dxf>
      <border>
        <bottom style="medium">
          <color rgb="FF000000"/>
        </bottom>
      </border>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right" vertical="center" textRotation="0" wrapText="1" indent="0" justifyLastLine="0" shrinkToFit="0" readingOrder="0"/>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center" vertical="center" textRotation="0" wrapText="1" indent="0" justifyLastLine="0" shrinkToFit="0" readingOrder="0"/>
      <border diagonalUp="0" diagonalDown="0">
        <left style="medium">
          <color rgb="FF000000"/>
        </left>
        <right style="medium">
          <color rgb="FF000000"/>
        </right>
        <top/>
        <bottom/>
        <vertical style="medium">
          <color rgb="FF000000"/>
        </vertical>
        <horizontal style="medium">
          <color rgb="FF000000"/>
        </horizontal>
      </border>
    </dxf>
    <dxf>
      <font>
        <b val="0"/>
        <i val="0"/>
        <strike val="0"/>
        <condense val="0"/>
        <extend val="0"/>
        <outline val="0"/>
        <shadow val="0"/>
        <u val="none"/>
        <vertAlign val="baseline"/>
        <sz val="9"/>
        <color rgb="FF000000"/>
        <name val="Open Sans Light"/>
        <family val="2"/>
        <scheme val="none"/>
      </font>
      <numFmt numFmtId="10" formatCode="&quot;$&quot;#,##0_);[Red]\(&quot;$&quot;#,##0\)"/>
      <fill>
        <patternFill patternType="solid">
          <fgColor indexed="64"/>
          <bgColor theme="0"/>
        </patternFill>
      </fill>
      <alignment horizontal="center" vertical="center" textRotation="0" wrapText="1" indent="0" justifyLastLine="0" shrinkToFit="0" readingOrder="0"/>
      <border diagonalUp="0" diagonalDown="0">
        <left style="medium">
          <color rgb="FF000000"/>
        </left>
        <right/>
        <top style="medium">
          <color rgb="FF000000"/>
        </top>
        <bottom style="medium">
          <color rgb="FF000000"/>
        </bottom>
        <vertical style="medium">
          <color rgb="FF000000"/>
        </vertical>
        <horizontal style="medium">
          <color rgb="FF000000"/>
        </horizontal>
      </border>
    </dxf>
    <dxf>
      <font>
        <b val="0"/>
        <i val="0"/>
        <strike val="0"/>
        <condense val="0"/>
        <extend val="0"/>
        <outline val="0"/>
        <shadow val="0"/>
        <u val="none"/>
        <vertAlign val="baseline"/>
        <sz val="9"/>
        <color rgb="FF000000"/>
        <name val="Open Sans Light"/>
        <family val="2"/>
        <scheme val="none"/>
      </font>
      <numFmt numFmtId="10" formatCode="&quot;$&quot;#,##0_);[Red]\(&quot;$&quot;#,##0\)"/>
      <fill>
        <patternFill patternType="solid">
          <fgColor indexed="64"/>
          <bgColor theme="0"/>
        </patternFill>
      </fill>
      <alignment horizontal="center" vertical="center" textRotation="0" wrapText="1" indent="0" justifyLastLine="0" shrinkToFit="0" readingOrder="0"/>
      <border diagonalUp="0" diagonalDown="0">
        <left style="medium">
          <color rgb="FF000000"/>
        </left>
        <right/>
        <top style="medium">
          <color rgb="FF000000"/>
        </top>
        <bottom style="medium">
          <color rgb="FF000000"/>
        </bottom>
        <vertical/>
        <horizontal/>
      </border>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center" vertical="center" textRotation="0" wrapText="1" indent="0" justifyLastLine="0" shrinkToFit="0" readingOrder="0"/>
      <border diagonalUp="0" diagonalDown="0">
        <left/>
        <right style="medium">
          <color rgb="FF000000"/>
        </right>
        <top style="medium">
          <color rgb="FF000000"/>
        </top>
        <bottom style="medium">
          <color rgb="FF000000"/>
        </bottom>
        <vertical style="medium">
          <color rgb="FF000000"/>
        </vertical>
        <horizontal style="medium">
          <color rgb="FF000000"/>
        </horizontal>
      </border>
    </dxf>
    <dxf>
      <border>
        <top style="medium">
          <color rgb="FF000000"/>
        </top>
      </border>
    </dxf>
    <dxf>
      <border>
        <bottom style="medium">
          <color rgb="FF000000"/>
        </bottom>
      </border>
    </dxf>
    <dxf>
      <border diagonalUp="0" diagonalDown="0">
        <left style="medium">
          <color rgb="FF000000"/>
        </left>
        <right style="medium">
          <color rgb="FF000000"/>
        </right>
        <top style="medium">
          <color rgb="FF000000"/>
        </top>
        <bottom style="medium">
          <color rgb="FF000000"/>
        </bottom>
      </border>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center" vertical="center" textRotation="0" wrapText="1" indent="0" justifyLastLine="0" shrinkToFit="0" readingOrder="0"/>
      <border diagonalUp="0" diagonalDown="0">
        <left style="medium">
          <color rgb="FF000000"/>
        </left>
        <right style="medium">
          <color rgb="FF000000"/>
        </right>
        <top/>
        <bottom/>
        <vertical style="medium">
          <color rgb="FF000000"/>
        </vertical>
        <horizontal style="medium">
          <color rgb="FF000000"/>
        </horizontal>
      </border>
    </dxf>
    <dxf>
      <font>
        <b val="0"/>
        <i val="0"/>
        <strike val="0"/>
        <condense val="0"/>
        <extend val="0"/>
        <outline val="0"/>
        <shadow val="0"/>
        <u val="none"/>
        <vertAlign val="baseline"/>
        <sz val="9"/>
        <color rgb="FF000000"/>
        <name val="Open Sans Light"/>
        <family val="2"/>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left/>
        <right/>
        <top/>
        <bottom style="medium">
          <color rgb="FF000000"/>
        </bottom>
        <vertical/>
        <horizontal/>
      </border>
    </dxf>
    <dxf>
      <font>
        <b val="0"/>
        <i val="0"/>
        <strike val="0"/>
        <condense val="0"/>
        <extend val="0"/>
        <outline val="0"/>
        <shadow val="0"/>
        <u val="none"/>
        <vertAlign val="baseline"/>
        <sz val="9"/>
        <color rgb="FF000000"/>
        <name val="Open Sans Light"/>
        <family val="2"/>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left/>
        <right style="medium">
          <color rgb="FF000000"/>
        </right>
        <top/>
        <bottom style="medium">
          <color rgb="FF000000"/>
        </bottom>
        <vertical/>
        <horizontal/>
      </border>
    </dxf>
    <dxf>
      <font>
        <b val="0"/>
        <i val="0"/>
        <strike val="0"/>
        <condense val="0"/>
        <extend val="0"/>
        <outline val="0"/>
        <shadow val="0"/>
        <u val="none"/>
        <vertAlign val="baseline"/>
        <sz val="9"/>
        <color rgb="FF000000"/>
        <name val="Open Sans Light"/>
        <family val="2"/>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left/>
        <right style="medium">
          <color rgb="FF000000"/>
        </right>
        <top/>
        <bottom style="medium">
          <color rgb="FF000000"/>
        </bottom>
        <vertical/>
        <horizontal/>
      </border>
    </dxf>
    <dxf>
      <font>
        <b val="0"/>
        <i val="0"/>
        <strike val="0"/>
        <condense val="0"/>
        <extend val="0"/>
        <outline val="0"/>
        <shadow val="0"/>
        <u val="none"/>
        <vertAlign val="baseline"/>
        <sz val="9"/>
        <color rgb="FF000000"/>
        <name val="Open Sans Light"/>
        <family val="2"/>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left/>
        <right style="medium">
          <color rgb="FF000000"/>
        </right>
        <top/>
        <bottom style="medium">
          <color rgb="FF000000"/>
        </bottom>
        <vertical/>
        <horizontal/>
      </border>
    </dxf>
    <dxf>
      <font>
        <b val="0"/>
        <i val="0"/>
        <strike val="0"/>
        <condense val="0"/>
        <extend val="0"/>
        <outline val="0"/>
        <shadow val="0"/>
        <u val="none"/>
        <vertAlign val="baseline"/>
        <sz val="9"/>
        <color rgb="FF000000"/>
        <name val="Open Sans Light"/>
        <family val="2"/>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left/>
        <right style="medium">
          <color rgb="FF000000"/>
        </right>
        <top/>
        <bottom style="medium">
          <color rgb="FF000000"/>
        </bottom>
        <vertical/>
        <horizontal/>
      </border>
    </dxf>
    <dxf>
      <font>
        <b val="0"/>
        <i val="0"/>
        <strike val="0"/>
        <condense val="0"/>
        <extend val="0"/>
        <outline val="0"/>
        <shadow val="0"/>
        <u val="none"/>
        <vertAlign val="baseline"/>
        <sz val="9"/>
        <color rgb="FF000000"/>
        <name val="Open Sans Light"/>
        <family val="2"/>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left/>
        <right style="medium">
          <color rgb="FF000000"/>
        </right>
        <top/>
        <bottom style="medium">
          <color rgb="FF000000"/>
        </bottom>
        <vertical/>
        <horizontal/>
      </border>
    </dxf>
    <dxf>
      <font>
        <b val="0"/>
        <i val="0"/>
        <strike val="0"/>
        <condense val="0"/>
        <extend val="0"/>
        <outline val="0"/>
        <shadow val="0"/>
        <u val="none"/>
        <vertAlign val="baseline"/>
        <sz val="9"/>
        <color rgb="FF000000"/>
        <name val="Open Sans Light"/>
        <family val="2"/>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left/>
        <right style="medium">
          <color rgb="FF000000"/>
        </right>
        <top/>
        <bottom style="medium">
          <color rgb="FF000000"/>
        </bottom>
        <vertical/>
        <horizontal/>
      </border>
    </dxf>
    <dxf>
      <font>
        <b val="0"/>
        <i val="0"/>
        <strike val="0"/>
        <condense val="0"/>
        <extend val="0"/>
        <outline val="0"/>
        <shadow val="0"/>
        <u val="none"/>
        <vertAlign val="baseline"/>
        <sz val="9"/>
        <color rgb="FF000000"/>
        <name val="Open Sans Light"/>
        <family val="2"/>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left/>
        <right style="medium">
          <color rgb="FF000000"/>
        </right>
        <top/>
        <bottom style="medium">
          <color rgb="FF000000"/>
        </bottom>
        <vertical/>
        <horizontal/>
      </border>
    </dxf>
    <dxf>
      <font>
        <b val="0"/>
        <i val="0"/>
        <strike val="0"/>
        <condense val="0"/>
        <extend val="0"/>
        <outline val="0"/>
        <shadow val="0"/>
        <u val="none"/>
        <vertAlign val="baseline"/>
        <sz val="9"/>
        <color rgb="FF000000"/>
        <name val="Open Sans Light"/>
        <family val="2"/>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left/>
        <right style="medium">
          <color rgb="FF000000"/>
        </right>
        <top/>
        <bottom style="medium">
          <color rgb="FF000000"/>
        </bottom>
        <vertical/>
        <horizontal/>
      </border>
    </dxf>
    <dxf>
      <font>
        <b val="0"/>
        <i val="0"/>
        <strike val="0"/>
        <condense val="0"/>
        <extend val="0"/>
        <outline val="0"/>
        <shadow val="0"/>
        <u val="none"/>
        <vertAlign val="baseline"/>
        <sz val="9"/>
        <color rgb="FF000000"/>
        <name val="Open Sans Light"/>
        <family val="2"/>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left/>
        <right style="medium">
          <color rgb="FF000000"/>
        </right>
        <top/>
        <bottom style="medium">
          <color rgb="FF000000"/>
        </bottom>
        <vertical/>
        <horizontal/>
      </border>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general" vertical="center" textRotation="0" wrapText="1" indent="0" justifyLastLine="0" shrinkToFit="0" readingOrder="0"/>
      <border diagonalUp="0" diagonalDown="0">
        <left style="medium">
          <color rgb="FF000000"/>
        </left>
        <right style="medium">
          <color rgb="FF000000"/>
        </right>
        <top/>
        <bottom style="medium">
          <color rgb="FF000000"/>
        </bottom>
        <vertical/>
        <horizontal/>
      </border>
    </dxf>
    <dxf>
      <border outline="0">
        <right style="medium">
          <color rgb="FF000000"/>
        </right>
        <top style="medium">
          <color rgb="FF000000"/>
        </top>
        <bottom style="medium">
          <color rgb="FF000000"/>
        </bottom>
      </border>
    </dxf>
    <dxf>
      <font>
        <b val="0"/>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9"/>
        <color rgb="FF000000"/>
        <name val="Open Sans Light"/>
        <family val="2"/>
        <scheme val="none"/>
      </font>
      <numFmt numFmtId="3" formatCode="#,##0"/>
      <fill>
        <patternFill patternType="solid">
          <fgColor indexed="64"/>
          <bgColor theme="0"/>
        </patternFill>
      </fill>
      <alignment horizontal="right"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9"/>
        <color rgb="FF000000"/>
        <name val="Open Sans Light"/>
        <family val="2"/>
        <scheme val="none"/>
      </font>
      <numFmt numFmtId="3" formatCode="#,##0"/>
      <fill>
        <patternFill patternType="solid">
          <fgColor indexed="64"/>
          <bgColor theme="0"/>
        </patternFill>
      </fill>
      <alignment horizontal="right" vertical="center" textRotation="0" wrapText="1" indent="0" justifyLastLine="0" shrinkToFit="0" readingOrder="0"/>
      <border diagonalUp="0" diagonalDown="0">
        <left/>
        <right style="medium">
          <color indexed="64"/>
        </right>
        <top/>
        <bottom/>
        <vertical/>
        <horizontal/>
      </border>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general" vertical="center" textRotation="0" wrapText="1" indent="0" justifyLastLine="0" shrinkToFit="0" readingOrder="0"/>
      <border diagonalUp="0" diagonalDown="0">
        <left/>
        <right style="medium">
          <color indexed="64"/>
        </right>
        <top/>
        <bottom/>
        <vertical/>
        <horizontal/>
      </border>
    </dxf>
    <dxf>
      <border outline="0">
        <bottom style="medium">
          <color indexed="64"/>
        </bottom>
      </border>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center" vertical="center" textRotation="0" wrapText="1" indent="0" justifyLastLine="0" shrinkToFit="0" readingOrder="0"/>
    </dxf>
    <dxf>
      <border diagonalUp="0" diagonalDown="0">
        <left style="medium">
          <color rgb="FF000000"/>
        </left>
        <right/>
        <top style="medium">
          <color rgb="FF000000"/>
        </top>
        <bottom style="medium">
          <color rgb="FF000000"/>
        </bottom>
        <vertical style="medium">
          <color rgb="FF000000"/>
        </vertical>
        <horizontal style="medium">
          <color rgb="FF000000"/>
        </horizontal>
      </border>
    </dxf>
    <dxf>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general" vertical="center" textRotation="0" wrapText="1" indent="0" justifyLastLine="0" shrinkToFit="0" readingOrder="0"/>
      <border diagonalUp="0" diagonalDown="0">
        <left/>
        <right style="medium">
          <color rgb="FF000000"/>
        </right>
        <top style="medium">
          <color rgb="FF000000"/>
        </top>
        <bottom style="medium">
          <color rgb="FF000000"/>
        </bottom>
        <vertical style="medium">
          <color rgb="FF000000"/>
        </vertical>
        <horizontal style="medium">
          <color rgb="FF000000"/>
        </horizontal>
      </border>
    </dxf>
    <dxf>
      <border>
        <top style="medium">
          <color rgb="FF000000"/>
        </top>
      </border>
    </dxf>
    <dxf>
      <border>
        <bottom style="medium">
          <color rgb="FF000000"/>
        </bottom>
      </border>
    </dxf>
    <dxf>
      <border diagonalUp="0" diagonalDown="0">
        <left style="medium">
          <color rgb="FF000000"/>
        </left>
        <right style="medium">
          <color rgb="FF000000"/>
        </right>
        <top style="medium">
          <color rgb="FF000000"/>
        </top>
        <bottom style="medium">
          <color rgb="FF000000"/>
        </bottom>
      </border>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center" vertical="center" textRotation="0" wrapText="1" indent="0" justifyLastLine="0" shrinkToFit="0" readingOrder="0"/>
      <border diagonalUp="0" diagonalDown="0">
        <left style="medium">
          <color rgb="FF000000"/>
        </left>
        <right style="medium">
          <color rgb="FF000000"/>
        </right>
        <top/>
        <bottom/>
        <vertical style="medium">
          <color rgb="FF000000"/>
        </vertical>
        <horizontal style="medium">
          <color rgb="FF000000"/>
        </horizontal>
      </border>
    </dxf>
    <dxf>
      <font>
        <b val="0"/>
        <i val="0"/>
        <strike val="0"/>
        <condense val="0"/>
        <extend val="0"/>
        <outline val="0"/>
        <shadow val="0"/>
        <u val="none"/>
        <vertAlign val="baseline"/>
        <sz val="9"/>
        <color rgb="FF000000"/>
        <name val="Open Sans Light"/>
        <family val="2"/>
        <scheme val="none"/>
      </font>
      <numFmt numFmtId="164" formatCode="0.0"/>
      <fill>
        <patternFill patternType="solid">
          <fgColor indexed="64"/>
          <bgColor theme="0"/>
        </patternFill>
      </fill>
      <alignment horizontal="right" vertical="center" textRotation="0" wrapText="1" indent="0" justifyLastLine="0" shrinkToFit="0" readingOrder="0"/>
      <border diagonalUp="0" diagonalDown="0">
        <left style="medium">
          <color rgb="FF000000"/>
        </left>
        <right/>
        <top style="medium">
          <color rgb="FF000000"/>
        </top>
        <bottom style="medium">
          <color rgb="FF000000"/>
        </bottom>
        <vertical style="medium">
          <color rgb="FF000000"/>
        </vertical>
        <horizontal style="medium">
          <color rgb="FF000000"/>
        </horizontal>
      </border>
    </dxf>
    <dxf>
      <font>
        <b val="0"/>
        <i val="0"/>
        <strike val="0"/>
        <condense val="0"/>
        <extend val="0"/>
        <outline val="0"/>
        <shadow val="0"/>
        <u val="none"/>
        <vertAlign val="baseline"/>
        <sz val="9"/>
        <color rgb="FF000000"/>
        <name val="Open Sans Light"/>
        <family val="2"/>
        <scheme val="none"/>
      </font>
      <numFmt numFmtId="164" formatCode="0.0"/>
      <fill>
        <patternFill patternType="solid">
          <fgColor indexed="64"/>
          <bgColor theme="0"/>
        </patternFill>
      </fill>
      <alignment horizontal="right" vertical="center" textRotation="0" wrapText="1" indent="0" justifyLastLine="0" shrinkToFit="0" readingOrder="0"/>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font>
        <b val="0"/>
        <i val="0"/>
        <strike val="0"/>
        <condense val="0"/>
        <extend val="0"/>
        <outline val="0"/>
        <shadow val="0"/>
        <u val="none"/>
        <vertAlign val="baseline"/>
        <sz val="9"/>
        <color rgb="FF000000"/>
        <name val="Open Sans Light"/>
        <family val="2"/>
        <scheme val="none"/>
      </font>
      <numFmt numFmtId="164" formatCode="0.0"/>
      <fill>
        <patternFill patternType="solid">
          <fgColor indexed="64"/>
          <bgColor theme="0"/>
        </patternFill>
      </fill>
      <alignment horizontal="right" vertical="center" textRotation="0" wrapText="1" indent="0" justifyLastLine="0" shrinkToFit="0" readingOrder="0"/>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font>
        <b val="0"/>
        <i val="0"/>
        <strike val="0"/>
        <condense val="0"/>
        <extend val="0"/>
        <outline val="0"/>
        <shadow val="0"/>
        <u val="none"/>
        <vertAlign val="baseline"/>
        <sz val="9"/>
        <color rgb="FF000000"/>
        <name val="Open Sans Light"/>
        <family val="2"/>
        <scheme val="none"/>
      </font>
      <numFmt numFmtId="164" formatCode="0.0"/>
      <fill>
        <patternFill patternType="solid">
          <fgColor indexed="64"/>
          <bgColor theme="0"/>
        </patternFill>
      </fill>
      <alignment horizontal="right" vertical="center" textRotation="0" wrapText="1" indent="0" justifyLastLine="0" shrinkToFit="0" readingOrder="0"/>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font>
        <b val="0"/>
        <i val="0"/>
        <strike val="0"/>
        <condense val="0"/>
        <extend val="0"/>
        <outline val="0"/>
        <shadow val="0"/>
        <u val="none"/>
        <vertAlign val="baseline"/>
        <sz val="9"/>
        <color rgb="FF000000"/>
        <name val="Open Sans Light"/>
        <family val="2"/>
        <scheme val="none"/>
      </font>
      <numFmt numFmtId="164" formatCode="0.0"/>
      <fill>
        <patternFill patternType="solid">
          <fgColor indexed="64"/>
          <bgColor theme="0"/>
        </patternFill>
      </fill>
      <alignment horizontal="right" vertical="center" textRotation="0" wrapText="1" indent="0" justifyLastLine="0" shrinkToFit="0" readingOrder="0"/>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font>
        <b val="0"/>
        <i val="0"/>
        <strike val="0"/>
        <condense val="0"/>
        <extend val="0"/>
        <outline val="0"/>
        <shadow val="0"/>
        <u val="none"/>
        <vertAlign val="baseline"/>
        <sz val="9"/>
        <color rgb="FF000000"/>
        <name val="Open Sans Light"/>
        <family val="2"/>
        <scheme val="none"/>
      </font>
      <numFmt numFmtId="164" formatCode="0.0"/>
      <fill>
        <patternFill patternType="solid">
          <fgColor indexed="64"/>
          <bgColor theme="0"/>
        </patternFill>
      </fill>
      <alignment horizontal="right" vertical="center" textRotation="0" wrapText="1" indent="0" justifyLastLine="0" shrinkToFit="0" readingOrder="0"/>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font>
        <b val="0"/>
        <i val="0"/>
        <strike val="0"/>
        <condense val="0"/>
        <extend val="0"/>
        <outline val="0"/>
        <shadow val="0"/>
        <u val="none"/>
        <vertAlign val="baseline"/>
        <sz val="9"/>
        <color rgb="FF000000"/>
        <name val="Open Sans Light"/>
        <family val="2"/>
        <scheme val="none"/>
      </font>
      <numFmt numFmtId="164" formatCode="0.0"/>
      <fill>
        <patternFill patternType="solid">
          <fgColor indexed="64"/>
          <bgColor theme="0"/>
        </patternFill>
      </fill>
      <alignment horizontal="right" vertical="center" textRotation="0" wrapText="1" indent="0" justifyLastLine="0" shrinkToFit="0" readingOrder="0"/>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font>
        <b val="0"/>
        <i val="0"/>
        <strike val="0"/>
        <condense val="0"/>
        <extend val="0"/>
        <outline val="0"/>
        <shadow val="0"/>
        <u val="none"/>
        <vertAlign val="baseline"/>
        <sz val="9"/>
        <color rgb="FF000000"/>
        <name val="Open Sans Light"/>
        <family val="2"/>
        <scheme val="none"/>
      </font>
      <numFmt numFmtId="164" formatCode="0.0"/>
      <fill>
        <patternFill patternType="solid">
          <fgColor indexed="64"/>
          <bgColor theme="0"/>
        </patternFill>
      </fill>
      <alignment horizontal="right" vertical="center" textRotation="0" wrapText="1" indent="0" justifyLastLine="0" shrinkToFit="0" readingOrder="0"/>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font>
        <b val="0"/>
        <i val="0"/>
        <strike val="0"/>
        <condense val="0"/>
        <extend val="0"/>
        <outline val="0"/>
        <shadow val="0"/>
        <u val="none"/>
        <vertAlign val="baseline"/>
        <sz val="9"/>
        <color rgb="FF000000"/>
        <name val="Open Sans Light"/>
        <family val="2"/>
        <scheme val="none"/>
      </font>
      <numFmt numFmtId="164" formatCode="0.0"/>
      <fill>
        <patternFill patternType="solid">
          <fgColor indexed="64"/>
          <bgColor theme="0"/>
        </patternFill>
      </fill>
      <alignment horizontal="right" vertical="center" textRotation="0" wrapText="1" indent="0" justifyLastLine="0" shrinkToFit="0" readingOrder="0"/>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font>
        <b val="0"/>
        <i val="0"/>
        <strike val="0"/>
        <condense val="0"/>
        <extend val="0"/>
        <outline val="0"/>
        <shadow val="0"/>
        <u val="none"/>
        <vertAlign val="baseline"/>
        <sz val="9"/>
        <color rgb="FF000000"/>
        <name val="Open Sans Light"/>
        <family val="2"/>
        <scheme val="none"/>
      </font>
      <numFmt numFmtId="164" formatCode="0.0"/>
      <fill>
        <patternFill patternType="solid">
          <fgColor indexed="64"/>
          <bgColor theme="0"/>
        </patternFill>
      </fill>
      <alignment horizontal="right" vertical="center" textRotation="0" wrapText="1" indent="0" justifyLastLine="0" shrinkToFit="0" readingOrder="0"/>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general" vertical="center" textRotation="0" wrapText="1" indent="0" justifyLastLine="0" shrinkToFit="0" readingOrder="0"/>
      <border diagonalUp="0" diagonalDown="0">
        <left/>
        <right style="medium">
          <color rgb="FF000000"/>
        </right>
        <top style="medium">
          <color rgb="FF000000"/>
        </top>
        <bottom style="medium">
          <color rgb="FF000000"/>
        </bottom>
        <vertical style="medium">
          <color rgb="FF000000"/>
        </vertical>
        <horizontal style="medium">
          <color rgb="FF000000"/>
        </horizontal>
      </border>
    </dxf>
    <dxf>
      <border>
        <top style="medium">
          <color rgb="FF000000"/>
        </top>
      </border>
    </dxf>
    <dxf>
      <border>
        <bottom style="medium">
          <color rgb="FF000000"/>
        </bottom>
      </border>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right" vertical="center" textRotation="0" wrapText="1" indent="0" justifyLastLine="0" shrinkToFit="0" readingOrder="0"/>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center" vertical="center" textRotation="0" wrapText="1" indent="0" justifyLastLine="0" shrinkToFit="0" readingOrder="0"/>
      <border diagonalUp="0" diagonalDown="0">
        <left style="medium">
          <color rgb="FF000000"/>
        </left>
        <right style="medium">
          <color rgb="FF000000"/>
        </right>
        <top/>
        <bottom/>
        <vertical style="medium">
          <color rgb="FF000000"/>
        </vertical>
        <horizontal style="medium">
          <color rgb="FF000000"/>
        </horizontal>
      </border>
    </dxf>
    <dxf>
      <font>
        <b val="0"/>
        <i val="0"/>
        <strike val="0"/>
        <condense val="0"/>
        <extend val="0"/>
        <outline val="0"/>
        <shadow val="0"/>
        <u val="none"/>
        <vertAlign val="baseline"/>
        <sz val="9"/>
        <color rgb="FF000000"/>
        <name val="Open Sans Light"/>
        <family val="2"/>
        <scheme val="none"/>
      </font>
      <numFmt numFmtId="10" formatCode="&quot;$&quot;#,##0_);[Red]\(&quot;$&quot;#,##0\)"/>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9"/>
        <color rgb="FF000000"/>
        <name val="Open Sans Light"/>
        <family val="2"/>
        <scheme val="none"/>
      </font>
      <numFmt numFmtId="10" formatCode="&quot;$&quot;#,##0_);[Red]\(&quot;$&quot;#,##0\)"/>
      <fill>
        <patternFill patternType="solid">
          <fgColor indexed="64"/>
          <bgColor theme="0"/>
        </patternFill>
      </fill>
      <alignment horizontal="right" vertical="center" textRotation="0" wrapText="1" indent="0" justifyLastLine="0" shrinkToFit="0" readingOrder="0"/>
      <border diagonalUp="0" diagonalDown="0">
        <left/>
        <right style="medium">
          <color rgb="FF000000"/>
        </right>
        <top/>
        <bottom/>
        <vertical/>
        <horizontal/>
      </border>
    </dxf>
    <dxf>
      <font>
        <b val="0"/>
        <i val="0"/>
        <strike val="0"/>
        <condense val="0"/>
        <extend val="0"/>
        <outline val="0"/>
        <shadow val="0"/>
        <u val="none"/>
        <vertAlign val="baseline"/>
        <sz val="9"/>
        <color rgb="FF000000"/>
        <name val="Open Sans Light"/>
        <family val="2"/>
        <scheme val="none"/>
      </font>
      <numFmt numFmtId="10" formatCode="&quot;$&quot;#,##0_);[Red]\(&quot;$&quot;#,##0\)"/>
      <fill>
        <patternFill patternType="solid">
          <fgColor indexed="64"/>
          <bgColor theme="0"/>
        </patternFill>
      </fill>
      <alignment horizontal="right" vertical="center" textRotation="0" wrapText="1" indent="0" justifyLastLine="0" shrinkToFit="0" readingOrder="0"/>
      <border diagonalUp="0" diagonalDown="0">
        <left/>
        <right style="medium">
          <color rgb="FF000000"/>
        </right>
        <top/>
        <bottom style="medium">
          <color rgb="FF000000"/>
        </bottom>
        <vertical/>
        <horizontal/>
      </border>
    </dxf>
    <dxf>
      <font>
        <b val="0"/>
        <i val="0"/>
        <strike val="0"/>
        <condense val="0"/>
        <extend val="0"/>
        <outline val="0"/>
        <shadow val="0"/>
        <u val="none"/>
        <vertAlign val="baseline"/>
        <sz val="9"/>
        <color rgb="FF000000"/>
        <name val="Open Sans Light"/>
        <family val="2"/>
        <scheme val="none"/>
      </font>
      <numFmt numFmtId="10" formatCode="&quot;$&quot;#,##0_);[Red]\(&quot;$&quot;#,##0\)"/>
      <fill>
        <patternFill patternType="solid">
          <fgColor indexed="64"/>
          <bgColor theme="0"/>
        </patternFill>
      </fill>
      <alignment horizontal="right" vertical="center" textRotation="0" wrapText="1" indent="0" justifyLastLine="0" shrinkToFit="0" readingOrder="0"/>
      <border diagonalUp="0" diagonalDown="0">
        <left/>
        <right style="medium">
          <color rgb="FF000000"/>
        </right>
        <top/>
        <bottom style="medium">
          <color rgb="FF000000"/>
        </bottom>
        <vertical/>
        <horizontal/>
      </border>
    </dxf>
    <dxf>
      <font>
        <b val="0"/>
        <i val="0"/>
        <strike val="0"/>
        <condense val="0"/>
        <extend val="0"/>
        <outline val="0"/>
        <shadow val="0"/>
        <u val="none"/>
        <vertAlign val="baseline"/>
        <sz val="9"/>
        <color rgb="FF000000"/>
        <name val="Open Sans Light"/>
        <family val="2"/>
        <scheme val="none"/>
      </font>
      <numFmt numFmtId="10" formatCode="&quot;$&quot;#,##0_);[Red]\(&quot;$&quot;#,##0\)"/>
      <fill>
        <patternFill patternType="solid">
          <fgColor indexed="64"/>
          <bgColor theme="0"/>
        </patternFill>
      </fill>
      <alignment horizontal="right" vertical="center" textRotation="0" wrapText="1" indent="0" justifyLastLine="0" shrinkToFit="0" readingOrder="0"/>
      <border diagonalUp="0" diagonalDown="0">
        <left/>
        <right style="medium">
          <color rgb="FF000000"/>
        </right>
        <top/>
        <bottom style="medium">
          <color rgb="FF000000"/>
        </bottom>
        <vertical/>
        <horizontal/>
      </border>
    </dxf>
    <dxf>
      <font>
        <b val="0"/>
        <i val="0"/>
        <strike val="0"/>
        <condense val="0"/>
        <extend val="0"/>
        <outline val="0"/>
        <shadow val="0"/>
        <u val="none"/>
        <vertAlign val="baseline"/>
        <sz val="9"/>
        <color rgb="FF000000"/>
        <name val="Open Sans Light"/>
        <family val="2"/>
        <scheme val="none"/>
      </font>
      <numFmt numFmtId="10" formatCode="&quot;$&quot;#,##0_);[Red]\(&quot;$&quot;#,##0\)"/>
      <fill>
        <patternFill patternType="solid">
          <fgColor indexed="64"/>
          <bgColor theme="0"/>
        </patternFill>
      </fill>
      <alignment horizontal="right" vertical="center" textRotation="0" wrapText="1" indent="0" justifyLastLine="0" shrinkToFit="0" readingOrder="0"/>
      <border diagonalUp="0" diagonalDown="0">
        <left/>
        <right style="medium">
          <color rgb="FF000000"/>
        </right>
        <top/>
        <bottom style="medium">
          <color rgb="FF000000"/>
        </bottom>
        <vertical/>
        <horizontal/>
      </border>
    </dxf>
    <dxf>
      <font>
        <b val="0"/>
        <i val="0"/>
        <strike val="0"/>
        <condense val="0"/>
        <extend val="0"/>
        <outline val="0"/>
        <shadow val="0"/>
        <u val="none"/>
        <vertAlign val="baseline"/>
        <sz val="9"/>
        <color rgb="FF000000"/>
        <name val="Open Sans Light"/>
        <family val="2"/>
        <scheme val="none"/>
      </font>
      <numFmt numFmtId="10" formatCode="&quot;$&quot;#,##0_);[Red]\(&quot;$&quot;#,##0\)"/>
      <fill>
        <patternFill patternType="solid">
          <fgColor indexed="64"/>
          <bgColor theme="0"/>
        </patternFill>
      </fill>
      <alignment horizontal="right" vertical="center" textRotation="0" wrapText="1" indent="0" justifyLastLine="0" shrinkToFit="0" readingOrder="0"/>
      <border diagonalUp="0" diagonalDown="0">
        <left/>
        <right style="medium">
          <color rgb="FF000000"/>
        </right>
        <top/>
        <bottom style="medium">
          <color rgb="FF000000"/>
        </bottom>
        <vertical/>
        <horizontal/>
      </border>
    </dxf>
    <dxf>
      <font>
        <b val="0"/>
        <i val="0"/>
        <strike val="0"/>
        <condense val="0"/>
        <extend val="0"/>
        <outline val="0"/>
        <shadow val="0"/>
        <u val="none"/>
        <vertAlign val="baseline"/>
        <sz val="9"/>
        <color rgb="FF000000"/>
        <name val="Open Sans Light"/>
        <family val="2"/>
        <scheme val="none"/>
      </font>
      <numFmt numFmtId="10" formatCode="&quot;$&quot;#,##0_);[Red]\(&quot;$&quot;#,##0\)"/>
      <fill>
        <patternFill patternType="solid">
          <fgColor indexed="64"/>
          <bgColor theme="0"/>
        </patternFill>
      </fill>
      <alignment horizontal="right" vertical="center" textRotation="0" wrapText="1" indent="0" justifyLastLine="0" shrinkToFit="0" readingOrder="0"/>
      <border diagonalUp="0" diagonalDown="0">
        <left/>
        <right style="medium">
          <color rgb="FF000000"/>
        </right>
        <top/>
        <bottom style="medium">
          <color rgb="FF000000"/>
        </bottom>
        <vertical/>
        <horizontal/>
      </border>
    </dxf>
    <dxf>
      <font>
        <b val="0"/>
        <i val="0"/>
        <strike val="0"/>
        <condense val="0"/>
        <extend val="0"/>
        <outline val="0"/>
        <shadow val="0"/>
        <u val="none"/>
        <vertAlign val="baseline"/>
        <sz val="9"/>
        <color rgb="FF000000"/>
        <name val="Open Sans Light"/>
        <family val="2"/>
        <scheme val="none"/>
      </font>
      <numFmt numFmtId="10" formatCode="&quot;$&quot;#,##0_);[Red]\(&quot;$&quot;#,##0\)"/>
      <fill>
        <patternFill patternType="solid">
          <fgColor indexed="64"/>
          <bgColor theme="0"/>
        </patternFill>
      </fill>
      <alignment horizontal="right" vertical="center" textRotation="0" wrapText="1" indent="0" justifyLastLine="0" shrinkToFit="0" readingOrder="0"/>
      <border diagonalUp="0" diagonalDown="0">
        <left/>
        <right style="medium">
          <color rgb="FF000000"/>
        </right>
        <top/>
        <bottom style="medium">
          <color rgb="FF000000"/>
        </bottom>
        <vertical/>
        <horizontal/>
      </border>
    </dxf>
    <dxf>
      <font>
        <b val="0"/>
        <i val="0"/>
        <strike val="0"/>
        <condense val="0"/>
        <extend val="0"/>
        <outline val="0"/>
        <shadow val="0"/>
        <u val="none"/>
        <vertAlign val="baseline"/>
        <sz val="9"/>
        <color rgb="FF000000"/>
        <name val="Open Sans Light"/>
        <family val="2"/>
        <scheme val="none"/>
      </font>
      <numFmt numFmtId="10" formatCode="&quot;$&quot;#,##0_);[Red]\(&quot;$&quot;#,##0\)"/>
      <fill>
        <patternFill patternType="solid">
          <fgColor indexed="64"/>
          <bgColor theme="0"/>
        </patternFill>
      </fill>
      <alignment horizontal="right" vertical="center" textRotation="0" wrapText="1" indent="0" justifyLastLine="0" shrinkToFit="0" readingOrder="0"/>
      <border diagonalUp="0" diagonalDown="0">
        <left/>
        <right style="medium">
          <color rgb="FF000000"/>
        </right>
        <top/>
        <bottom style="medium">
          <color rgb="FF000000"/>
        </bottom>
        <vertical/>
        <horizontal/>
      </border>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general" vertical="center" textRotation="0" wrapText="1" indent="0" justifyLastLine="0" shrinkToFit="0" readingOrder="0"/>
      <border diagonalUp="0" diagonalDown="0">
        <left/>
        <right style="medium">
          <color rgb="FF000000"/>
        </right>
        <top/>
        <bottom/>
        <vertical/>
        <horizontal/>
      </border>
    </dxf>
    <dxf>
      <border outline="0">
        <right style="medium">
          <color rgb="FF000000"/>
        </right>
        <top style="medium">
          <color rgb="FF000000"/>
        </top>
      </border>
    </dxf>
    <dxf>
      <font>
        <b val="0"/>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right" vertical="center" textRotation="0" wrapText="1" indent="0" justifyLastLine="0" shrinkToFit="0" readingOrder="0"/>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9"/>
        <color rgb="FF000000"/>
        <name val="Open Sans Light"/>
        <family val="2"/>
        <scheme val="none"/>
      </font>
      <numFmt numFmtId="10" formatCode="&quot;$&quot;#,##0_);[Red]\(&quot;$&quot;#,##0\)"/>
      <fill>
        <patternFill patternType="solid">
          <fgColor indexed="64"/>
          <bgColor theme="0"/>
        </patternFill>
      </fill>
      <alignment horizontal="right" vertical="center" textRotation="0" wrapText="1" indent="0" justifyLastLine="0" shrinkToFit="0" readingOrder="0"/>
      <border diagonalUp="0" diagonalDown="0">
        <left style="medium">
          <color theme="1"/>
        </left>
        <right/>
        <top style="medium">
          <color theme="1"/>
        </top>
        <bottom style="medium">
          <color theme="1"/>
        </bottom>
        <vertical style="medium">
          <color theme="1"/>
        </vertical>
        <horizontal style="medium">
          <color theme="1"/>
        </horizontal>
      </border>
    </dxf>
    <dxf>
      <font>
        <b val="0"/>
        <i val="0"/>
        <strike val="0"/>
        <condense val="0"/>
        <extend val="0"/>
        <outline val="0"/>
        <shadow val="0"/>
        <u val="none"/>
        <vertAlign val="baseline"/>
        <sz val="9"/>
        <color rgb="FF000000"/>
        <name val="Open Sans Light"/>
        <family val="2"/>
        <scheme val="none"/>
      </font>
      <numFmt numFmtId="10" formatCode="&quot;$&quot;#,##0_);[Red]\(&quot;$&quot;#,##0\)"/>
      <fill>
        <patternFill patternType="solid">
          <fgColor indexed="64"/>
          <bgColor theme="0"/>
        </patternFill>
      </fill>
      <alignment horizontal="right" vertical="center" textRotation="0" wrapText="1" indent="0" justifyLastLine="0" shrinkToFit="0" readingOrder="0"/>
      <border diagonalUp="0" diagonalDown="0">
        <left style="medium">
          <color theme="1"/>
        </left>
        <right style="medium">
          <color theme="1"/>
        </right>
        <top style="medium">
          <color theme="1"/>
        </top>
        <bottom style="medium">
          <color theme="1"/>
        </bottom>
        <vertical style="medium">
          <color theme="1"/>
        </vertical>
        <horizontal style="medium">
          <color theme="1"/>
        </horizontal>
      </border>
    </dxf>
    <dxf>
      <font>
        <b val="0"/>
        <i val="0"/>
        <strike val="0"/>
        <condense val="0"/>
        <extend val="0"/>
        <outline val="0"/>
        <shadow val="0"/>
        <u val="none"/>
        <vertAlign val="baseline"/>
        <sz val="9"/>
        <color rgb="FF000000"/>
        <name val="Open Sans Light"/>
        <family val="2"/>
        <scheme val="none"/>
      </font>
      <numFmt numFmtId="10" formatCode="&quot;$&quot;#,##0_);[Red]\(&quot;$&quot;#,##0\)"/>
      <fill>
        <patternFill patternType="solid">
          <fgColor indexed="64"/>
          <bgColor theme="0"/>
        </patternFill>
      </fill>
      <alignment horizontal="right" vertical="center" textRotation="0" wrapText="1" indent="0" justifyLastLine="0" shrinkToFit="0" readingOrder="0"/>
      <border diagonalUp="0" diagonalDown="0">
        <left style="medium">
          <color theme="1"/>
        </left>
        <right style="medium">
          <color theme="1"/>
        </right>
        <top style="medium">
          <color theme="1"/>
        </top>
        <bottom style="medium">
          <color theme="1"/>
        </bottom>
        <vertical style="medium">
          <color theme="1"/>
        </vertical>
        <horizontal style="medium">
          <color theme="1"/>
        </horizontal>
      </border>
    </dxf>
    <dxf>
      <font>
        <b val="0"/>
        <i val="0"/>
        <strike val="0"/>
        <condense val="0"/>
        <extend val="0"/>
        <outline val="0"/>
        <shadow val="0"/>
        <u val="none"/>
        <vertAlign val="baseline"/>
        <sz val="9"/>
        <color rgb="FF000000"/>
        <name val="Open Sans Light"/>
        <family val="2"/>
        <scheme val="none"/>
      </font>
      <numFmt numFmtId="10" formatCode="&quot;$&quot;#,##0_);[Red]\(&quot;$&quot;#,##0\)"/>
      <fill>
        <patternFill patternType="solid">
          <fgColor indexed="64"/>
          <bgColor theme="0"/>
        </patternFill>
      </fill>
      <alignment horizontal="right" vertical="center" textRotation="0" wrapText="1" indent="0" justifyLastLine="0" shrinkToFit="0" readingOrder="0"/>
      <border diagonalUp="0" diagonalDown="0">
        <left style="medium">
          <color theme="1"/>
        </left>
        <right style="medium">
          <color theme="1"/>
        </right>
        <top style="medium">
          <color theme="1"/>
        </top>
        <bottom style="medium">
          <color theme="1"/>
        </bottom>
        <vertical style="medium">
          <color theme="1"/>
        </vertical>
        <horizontal style="medium">
          <color theme="1"/>
        </horizontal>
      </border>
    </dxf>
    <dxf>
      <font>
        <b val="0"/>
        <i val="0"/>
        <strike val="0"/>
        <condense val="0"/>
        <extend val="0"/>
        <outline val="0"/>
        <shadow val="0"/>
        <u val="none"/>
        <vertAlign val="baseline"/>
        <sz val="9"/>
        <color rgb="FF000000"/>
        <name val="Open Sans Light"/>
        <family val="2"/>
        <scheme val="none"/>
      </font>
      <numFmt numFmtId="10" formatCode="&quot;$&quot;#,##0_);[Red]\(&quot;$&quot;#,##0\)"/>
      <fill>
        <patternFill patternType="solid">
          <fgColor indexed="64"/>
          <bgColor theme="0"/>
        </patternFill>
      </fill>
      <alignment horizontal="right" vertical="center" textRotation="0" wrapText="1" indent="0" justifyLastLine="0" shrinkToFit="0" readingOrder="0"/>
      <border diagonalUp="0" diagonalDown="0">
        <left style="medium">
          <color theme="1"/>
        </left>
        <right style="medium">
          <color theme="1"/>
        </right>
        <top style="medium">
          <color theme="1"/>
        </top>
        <bottom style="medium">
          <color theme="1"/>
        </bottom>
        <vertical style="medium">
          <color theme="1"/>
        </vertical>
        <horizontal style="medium">
          <color theme="1"/>
        </horizontal>
      </border>
    </dxf>
    <dxf>
      <font>
        <b val="0"/>
        <i val="0"/>
        <strike val="0"/>
        <condense val="0"/>
        <extend val="0"/>
        <outline val="0"/>
        <shadow val="0"/>
        <u val="none"/>
        <vertAlign val="baseline"/>
        <sz val="9"/>
        <color rgb="FF000000"/>
        <name val="Open Sans Light"/>
        <family val="2"/>
        <scheme val="none"/>
      </font>
      <numFmt numFmtId="10" formatCode="&quot;$&quot;#,##0_);[Red]\(&quot;$&quot;#,##0\)"/>
      <fill>
        <patternFill patternType="solid">
          <fgColor indexed="64"/>
          <bgColor theme="0"/>
        </patternFill>
      </fill>
      <alignment horizontal="right" vertical="center" textRotation="0" wrapText="1" indent="0" justifyLastLine="0" shrinkToFit="0" readingOrder="0"/>
      <border diagonalUp="0" diagonalDown="0">
        <left style="medium">
          <color theme="1"/>
        </left>
        <right style="medium">
          <color theme="1"/>
        </right>
        <top style="medium">
          <color theme="1"/>
        </top>
        <bottom style="medium">
          <color theme="1"/>
        </bottom>
        <vertical style="medium">
          <color theme="1"/>
        </vertical>
        <horizontal style="medium">
          <color theme="1"/>
        </horizontal>
      </border>
    </dxf>
    <dxf>
      <font>
        <b val="0"/>
        <i val="0"/>
        <strike val="0"/>
        <condense val="0"/>
        <extend val="0"/>
        <outline val="0"/>
        <shadow val="0"/>
        <u val="none"/>
        <vertAlign val="baseline"/>
        <sz val="9"/>
        <color rgb="FF000000"/>
        <name val="Open Sans Light"/>
        <family val="2"/>
        <scheme val="none"/>
      </font>
      <numFmt numFmtId="10" formatCode="&quot;$&quot;#,##0_);[Red]\(&quot;$&quot;#,##0\)"/>
      <fill>
        <patternFill patternType="solid">
          <fgColor indexed="64"/>
          <bgColor theme="0"/>
        </patternFill>
      </fill>
      <alignment horizontal="right" vertical="center" textRotation="0" wrapText="1" indent="0" justifyLastLine="0" shrinkToFit="0" readingOrder="0"/>
      <border diagonalUp="0" diagonalDown="0">
        <left style="medium">
          <color theme="1"/>
        </left>
        <right style="medium">
          <color theme="1"/>
        </right>
        <top style="medium">
          <color theme="1"/>
        </top>
        <bottom style="medium">
          <color theme="1"/>
        </bottom>
        <vertical style="medium">
          <color theme="1"/>
        </vertical>
        <horizontal style="medium">
          <color theme="1"/>
        </horizontal>
      </border>
    </dxf>
    <dxf>
      <font>
        <b val="0"/>
        <i val="0"/>
        <strike val="0"/>
        <condense val="0"/>
        <extend val="0"/>
        <outline val="0"/>
        <shadow val="0"/>
        <u val="none"/>
        <vertAlign val="baseline"/>
        <sz val="9"/>
        <color rgb="FF000000"/>
        <name val="Open Sans Light"/>
        <family val="2"/>
        <scheme val="none"/>
      </font>
      <numFmt numFmtId="10" formatCode="&quot;$&quot;#,##0_);[Red]\(&quot;$&quot;#,##0\)"/>
      <fill>
        <patternFill patternType="solid">
          <fgColor indexed="64"/>
          <bgColor theme="0"/>
        </patternFill>
      </fill>
      <alignment horizontal="right" vertical="center" textRotation="0" wrapText="1" indent="0" justifyLastLine="0" shrinkToFit="0" readingOrder="0"/>
      <border diagonalUp="0" diagonalDown="0">
        <left style="medium">
          <color theme="1"/>
        </left>
        <right style="medium">
          <color theme="1"/>
        </right>
        <top style="medium">
          <color theme="1"/>
        </top>
        <bottom style="medium">
          <color theme="1"/>
        </bottom>
        <vertical style="medium">
          <color theme="1"/>
        </vertical>
        <horizontal style="medium">
          <color theme="1"/>
        </horizontal>
      </border>
    </dxf>
    <dxf>
      <font>
        <b val="0"/>
        <i val="0"/>
        <strike val="0"/>
        <condense val="0"/>
        <extend val="0"/>
        <outline val="0"/>
        <shadow val="0"/>
        <u val="none"/>
        <vertAlign val="baseline"/>
        <sz val="9"/>
        <color rgb="FF000000"/>
        <name val="Open Sans Light"/>
        <family val="2"/>
        <scheme val="none"/>
      </font>
      <numFmt numFmtId="10" formatCode="&quot;$&quot;#,##0_);[Red]\(&quot;$&quot;#,##0\)"/>
      <fill>
        <patternFill patternType="solid">
          <fgColor indexed="64"/>
          <bgColor theme="0"/>
        </patternFill>
      </fill>
      <alignment horizontal="right" vertical="center" textRotation="0" wrapText="1" indent="0" justifyLastLine="0" shrinkToFit="0" readingOrder="0"/>
      <border diagonalUp="0" diagonalDown="0">
        <left style="medium">
          <color theme="1"/>
        </left>
        <right style="medium">
          <color theme="1"/>
        </right>
        <top style="medium">
          <color theme="1"/>
        </top>
        <bottom style="medium">
          <color theme="1"/>
        </bottom>
        <vertical style="medium">
          <color theme="1"/>
        </vertical>
        <horizontal style="medium">
          <color theme="1"/>
        </horizontal>
      </border>
    </dxf>
    <dxf>
      <font>
        <b val="0"/>
        <i val="0"/>
        <strike val="0"/>
        <condense val="0"/>
        <extend val="0"/>
        <outline val="0"/>
        <shadow val="0"/>
        <u val="none"/>
        <vertAlign val="baseline"/>
        <sz val="9"/>
        <color rgb="FF000000"/>
        <name val="Open Sans Light"/>
        <family val="2"/>
        <scheme val="none"/>
      </font>
      <numFmt numFmtId="10" formatCode="&quot;$&quot;#,##0_);[Red]\(&quot;$&quot;#,##0\)"/>
      <fill>
        <patternFill patternType="solid">
          <fgColor indexed="64"/>
          <bgColor theme="0"/>
        </patternFill>
      </fill>
      <alignment horizontal="right" vertical="center" textRotation="0" wrapText="1" indent="0" justifyLastLine="0" shrinkToFit="0" readingOrder="0"/>
      <border diagonalUp="0" diagonalDown="0">
        <left style="medium">
          <color theme="1"/>
        </left>
        <right style="medium">
          <color theme="1"/>
        </right>
        <top style="medium">
          <color theme="1"/>
        </top>
        <bottom style="medium">
          <color theme="1"/>
        </bottom>
        <vertical style="medium">
          <color theme="1"/>
        </vertical>
        <horizontal style="medium">
          <color theme="1"/>
        </horizontal>
      </border>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general" vertical="center" textRotation="0" wrapText="1" indent="0" justifyLastLine="0" shrinkToFit="0" readingOrder="0"/>
      <border diagonalUp="0" diagonalDown="0">
        <left/>
        <right style="medium">
          <color theme="1"/>
        </right>
        <top style="medium">
          <color theme="1"/>
        </top>
        <bottom style="medium">
          <color theme="1"/>
        </bottom>
        <vertical style="medium">
          <color theme="1"/>
        </vertical>
        <horizontal style="medium">
          <color theme="1"/>
        </horizontal>
      </border>
    </dxf>
    <dxf>
      <border>
        <top style="medium">
          <color theme="1"/>
        </top>
      </border>
    </dxf>
    <dxf>
      <border>
        <bottom style="medium">
          <color theme="1"/>
        </bottom>
      </border>
    </dxf>
    <dxf>
      <border diagonalUp="0" diagonalDown="0">
        <left style="medium">
          <color theme="1"/>
        </left>
        <right style="medium">
          <color theme="1"/>
        </right>
        <top style="medium">
          <color theme="1"/>
        </top>
        <bottom style="medium">
          <color theme="1"/>
        </bottom>
      </border>
    </dxf>
    <dxf>
      <font>
        <b val="0"/>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right" vertical="center" textRotation="0" wrapText="1" indent="0" justifyLastLine="0" shrinkToFit="0" readingOrder="0"/>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center" vertical="center" textRotation="0" wrapText="1" indent="0" justifyLastLine="0" shrinkToFit="0" readingOrder="0"/>
      <border diagonalUp="0" diagonalDown="0">
        <left style="medium">
          <color theme="1"/>
        </left>
        <right style="medium">
          <color theme="1"/>
        </right>
        <top/>
        <bottom/>
        <vertical style="medium">
          <color theme="1"/>
        </vertical>
        <horizontal style="medium">
          <color theme="1"/>
        </horizontal>
      </border>
    </dxf>
    <dxf>
      <border diagonalUp="0" diagonalDown="0">
        <left style="medium">
          <color theme="1"/>
        </left>
        <right/>
        <top style="medium">
          <color theme="1"/>
        </top>
        <bottom style="medium">
          <color theme="1"/>
        </bottom>
        <vertical style="medium">
          <color theme="1"/>
        </vertical>
        <horizontal style="medium">
          <color theme="1"/>
        </horizontal>
      </border>
    </dxf>
    <dxf>
      <border diagonalUp="0" diagonalDown="0">
        <left style="medium">
          <color theme="1"/>
        </left>
        <right style="medium">
          <color theme="1"/>
        </right>
        <top style="medium">
          <color theme="1"/>
        </top>
        <bottom style="medium">
          <color theme="1"/>
        </bottom>
        <vertical style="medium">
          <color theme="1"/>
        </vertical>
        <horizontal style="medium">
          <color theme="1"/>
        </horizontal>
      </border>
    </dxf>
    <dxf>
      <border diagonalUp="0" diagonalDown="0">
        <left style="medium">
          <color theme="1"/>
        </left>
        <right style="medium">
          <color theme="1"/>
        </right>
        <top style="medium">
          <color theme="1"/>
        </top>
        <bottom style="medium">
          <color theme="1"/>
        </bottom>
        <vertical style="medium">
          <color theme="1"/>
        </vertical>
        <horizontal style="medium">
          <color theme="1"/>
        </horizontal>
      </border>
    </dxf>
    <dxf>
      <border diagonalUp="0" diagonalDown="0">
        <left style="medium">
          <color theme="1"/>
        </left>
        <right style="medium">
          <color theme="1"/>
        </right>
        <top style="medium">
          <color theme="1"/>
        </top>
        <bottom style="medium">
          <color theme="1"/>
        </bottom>
        <vertical style="medium">
          <color theme="1"/>
        </vertical>
        <horizontal style="medium">
          <color theme="1"/>
        </horizontal>
      </border>
    </dxf>
    <dxf>
      <border diagonalUp="0" diagonalDown="0">
        <left style="medium">
          <color theme="1"/>
        </left>
        <right style="medium">
          <color theme="1"/>
        </right>
        <top style="medium">
          <color theme="1"/>
        </top>
        <bottom style="medium">
          <color theme="1"/>
        </bottom>
        <vertical style="medium">
          <color theme="1"/>
        </vertical>
        <horizontal style="medium">
          <color theme="1"/>
        </horizontal>
      </border>
    </dxf>
    <dxf>
      <border diagonalUp="0" diagonalDown="0">
        <left style="medium">
          <color theme="1"/>
        </left>
        <right style="medium">
          <color theme="1"/>
        </right>
        <top style="medium">
          <color theme="1"/>
        </top>
        <bottom style="medium">
          <color theme="1"/>
        </bottom>
        <vertical style="medium">
          <color theme="1"/>
        </vertical>
        <horizontal style="medium">
          <color theme="1"/>
        </horizontal>
      </border>
    </dxf>
    <dxf>
      <border diagonalUp="0" diagonalDown="0">
        <left style="medium">
          <color theme="1"/>
        </left>
        <right style="medium">
          <color theme="1"/>
        </right>
        <top style="medium">
          <color theme="1"/>
        </top>
        <bottom style="medium">
          <color theme="1"/>
        </bottom>
        <vertical style="medium">
          <color theme="1"/>
        </vertical>
        <horizontal style="medium">
          <color theme="1"/>
        </horizontal>
      </border>
    </dxf>
    <dxf>
      <border diagonalUp="0" diagonalDown="0">
        <left style="medium">
          <color theme="1"/>
        </left>
        <right style="medium">
          <color theme="1"/>
        </right>
        <top style="medium">
          <color theme="1"/>
        </top>
        <bottom style="medium">
          <color theme="1"/>
        </bottom>
        <vertical style="medium">
          <color theme="1"/>
        </vertical>
        <horizontal style="medium">
          <color theme="1"/>
        </horizontal>
      </border>
    </dxf>
    <dxf>
      <border diagonalUp="0" diagonalDown="0">
        <left style="medium">
          <color theme="1"/>
        </left>
        <right style="medium">
          <color theme="1"/>
        </right>
        <top style="medium">
          <color theme="1"/>
        </top>
        <bottom style="medium">
          <color theme="1"/>
        </bottom>
        <vertical style="medium">
          <color theme="1"/>
        </vertical>
        <horizontal style="medium">
          <color theme="1"/>
        </horizontal>
      </border>
    </dxf>
    <dxf>
      <border diagonalUp="0" diagonalDown="0">
        <left style="medium">
          <color theme="1"/>
        </left>
        <right style="medium">
          <color theme="1"/>
        </right>
        <top style="medium">
          <color theme="1"/>
        </top>
        <bottom style="medium">
          <color theme="1"/>
        </bottom>
        <vertical style="medium">
          <color theme="1"/>
        </vertical>
        <horizontal style="medium">
          <color theme="1"/>
        </horizontal>
      </border>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general" vertical="center" textRotation="0" wrapText="1" indent="0" justifyLastLine="0" shrinkToFit="0" readingOrder="0"/>
      <border diagonalUp="0" diagonalDown="0">
        <left/>
        <right style="medium">
          <color theme="1"/>
        </right>
        <top style="medium">
          <color theme="1"/>
        </top>
        <bottom style="medium">
          <color theme="1"/>
        </bottom>
        <vertical style="medium">
          <color theme="1"/>
        </vertical>
        <horizontal style="medium">
          <color theme="1"/>
        </horizontal>
      </border>
    </dxf>
    <dxf>
      <border>
        <top style="medium">
          <color theme="1"/>
        </top>
      </border>
    </dxf>
    <dxf>
      <border>
        <bottom style="medium">
          <color theme="1"/>
        </bottom>
      </border>
    </dxf>
    <dxf>
      <border diagonalUp="0" diagonalDown="0">
        <left style="medium">
          <color theme="1"/>
        </left>
        <right style="medium">
          <color theme="1"/>
        </right>
        <top style="medium">
          <color theme="1"/>
        </top>
        <bottom style="medium">
          <color theme="1"/>
        </bottom>
      </border>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center" vertical="center" textRotation="0" wrapText="1" indent="0" justifyLastLine="0" shrinkToFit="0" readingOrder="0"/>
      <border diagonalUp="0" diagonalDown="0">
        <left style="medium">
          <color theme="1"/>
        </left>
        <right style="medium">
          <color theme="1"/>
        </right>
        <top/>
        <bottom/>
        <vertical style="medium">
          <color theme="1"/>
        </vertical>
        <horizontal style="medium">
          <color theme="1"/>
        </horizontal>
      </border>
    </dxf>
    <dxf>
      <font>
        <b val="0"/>
        <i val="0"/>
        <strike val="0"/>
        <condense val="0"/>
        <extend val="0"/>
        <outline val="0"/>
        <shadow val="0"/>
        <u val="none"/>
        <vertAlign val="baseline"/>
        <sz val="9"/>
        <color theme="1"/>
        <name val="Open Sans Light"/>
        <family val="2"/>
        <scheme val="none"/>
      </font>
      <numFmt numFmtId="13" formatCode="0%"/>
      <fill>
        <patternFill patternType="solid">
          <fgColor indexed="64"/>
          <bgColor theme="0"/>
        </patternFill>
      </fill>
      <alignment horizontal="right" vertical="center" textRotation="0" wrapText="0" indent="0" justifyLastLine="0" shrinkToFit="0" readingOrder="0"/>
      <border diagonalUp="0" diagonalDown="0">
        <left style="medium">
          <color theme="1"/>
        </left>
        <right/>
        <top style="medium">
          <color theme="1"/>
        </top>
        <bottom style="medium">
          <color theme="1"/>
        </bottom>
        <vertical style="medium">
          <color theme="1"/>
        </vertical>
        <horizontal style="medium">
          <color theme="1"/>
        </horizontal>
      </border>
    </dxf>
    <dxf>
      <font>
        <b val="0"/>
        <i val="0"/>
        <strike val="0"/>
        <condense val="0"/>
        <extend val="0"/>
        <outline val="0"/>
        <shadow val="0"/>
        <u val="none"/>
        <vertAlign val="baseline"/>
        <sz val="9"/>
        <color theme="1"/>
        <name val="Open Sans Light"/>
        <family val="2"/>
        <scheme val="none"/>
      </font>
      <numFmt numFmtId="165" formatCode="_(* #,##0_);_(* \(#,##0\);_(* &quot;-&quot;??_);_(@_)"/>
      <fill>
        <patternFill patternType="solid">
          <fgColor indexed="64"/>
          <bgColor theme="0"/>
        </patternFill>
      </fill>
      <alignment horizontal="right" vertical="center" textRotation="0" wrapText="0" indent="0" justifyLastLine="0" shrinkToFit="0" readingOrder="0"/>
      <border diagonalUp="0" diagonalDown="0">
        <left style="medium">
          <color theme="1"/>
        </left>
        <right style="medium">
          <color theme="1"/>
        </right>
        <top style="medium">
          <color theme="1"/>
        </top>
        <bottom style="medium">
          <color theme="1"/>
        </bottom>
        <vertical style="medium">
          <color theme="1"/>
        </vertical>
        <horizontal style="medium">
          <color theme="1"/>
        </horizontal>
      </border>
    </dxf>
    <dxf>
      <font>
        <b val="0"/>
        <i val="0"/>
        <strike val="0"/>
        <condense val="0"/>
        <extend val="0"/>
        <outline val="0"/>
        <shadow val="0"/>
        <u val="none"/>
        <vertAlign val="baseline"/>
        <sz val="9"/>
        <color theme="1"/>
        <name val="Open Sans Light"/>
        <family val="2"/>
        <scheme val="none"/>
      </font>
      <numFmt numFmtId="165" formatCode="_(* #,##0_);_(* \(#,##0\);_(* &quot;-&quot;??_);_(@_)"/>
      <fill>
        <patternFill patternType="solid">
          <fgColor indexed="64"/>
          <bgColor theme="0"/>
        </patternFill>
      </fill>
      <alignment horizontal="right" vertical="center" textRotation="0" wrapText="0" indent="0" justifyLastLine="0" shrinkToFit="0" readingOrder="0"/>
      <border diagonalUp="0" diagonalDown="0">
        <left style="medium">
          <color theme="1"/>
        </left>
        <right style="medium">
          <color theme="1"/>
        </right>
        <top style="medium">
          <color theme="1"/>
        </top>
        <bottom style="medium">
          <color theme="1"/>
        </bottom>
        <vertical style="medium">
          <color theme="1"/>
        </vertical>
        <horizontal style="medium">
          <color theme="1"/>
        </horizontal>
      </border>
    </dxf>
    <dxf>
      <font>
        <b/>
        <i val="0"/>
        <strike val="0"/>
        <condense val="0"/>
        <extend val="0"/>
        <outline val="0"/>
        <shadow val="0"/>
        <u val="none"/>
        <vertAlign val="baseline"/>
        <sz val="9"/>
        <color theme="1"/>
        <name val="Open Sans Light"/>
        <family val="2"/>
        <scheme val="none"/>
      </font>
      <fill>
        <patternFill patternType="solid">
          <fgColor indexed="64"/>
          <bgColor theme="0"/>
        </patternFill>
      </fill>
      <alignment horizontal="general" vertical="center" textRotation="0" wrapText="0" indent="0" justifyLastLine="0" shrinkToFit="0" readingOrder="0"/>
      <border diagonalUp="0" diagonalDown="0">
        <left/>
        <right style="medium">
          <color theme="1"/>
        </right>
        <top style="medium">
          <color theme="1"/>
        </top>
        <bottom style="medium">
          <color theme="1"/>
        </bottom>
        <vertical style="medium">
          <color theme="1"/>
        </vertical>
        <horizontal style="medium">
          <color theme="1"/>
        </horizontal>
      </border>
    </dxf>
    <dxf>
      <border>
        <top style="medium">
          <color theme="1"/>
        </top>
      </border>
    </dxf>
    <dxf>
      <border>
        <bottom style="medium">
          <color theme="1"/>
        </bottom>
      </border>
    </dxf>
    <dxf>
      <border diagonalUp="0" diagonalDown="0">
        <left style="medium">
          <color theme="1"/>
        </left>
        <right style="medium">
          <color theme="1"/>
        </right>
        <top style="medium">
          <color theme="1"/>
        </top>
        <bottom style="medium">
          <color theme="1"/>
        </bottom>
      </border>
    </dxf>
    <dxf>
      <font>
        <b/>
        <i val="0"/>
        <strike val="0"/>
        <condense val="0"/>
        <extend val="0"/>
        <outline val="0"/>
        <shadow val="0"/>
        <u val="none"/>
        <vertAlign val="baseline"/>
        <sz val="9"/>
        <color theme="1"/>
        <name val="Open Sans Light"/>
        <family val="2"/>
        <scheme val="none"/>
      </font>
      <fill>
        <patternFill patternType="solid">
          <fgColor indexed="64"/>
          <bgColor theme="0"/>
        </patternFill>
      </fill>
      <alignment horizontal="center" vertical="center" textRotation="0" wrapText="0" indent="0" justifyLastLine="0" shrinkToFit="0" readingOrder="0"/>
      <border diagonalUp="0" diagonalDown="0">
        <left style="medium">
          <color theme="1"/>
        </left>
        <right style="medium">
          <color theme="1"/>
        </right>
        <top/>
        <bottom/>
        <vertical style="medium">
          <color theme="1"/>
        </vertical>
        <horizontal style="medium">
          <color theme="1"/>
        </horizontal>
      </border>
    </dxf>
    <dxf>
      <font>
        <b val="0"/>
        <i val="0"/>
        <strike val="0"/>
        <condense val="0"/>
        <extend val="0"/>
        <outline val="0"/>
        <shadow val="0"/>
        <u val="none"/>
        <vertAlign val="baseline"/>
        <sz val="9"/>
        <color rgb="FF000000"/>
        <name val="Open Sans Light"/>
        <family val="2"/>
        <scheme val="none"/>
      </font>
      <numFmt numFmtId="3" formatCode="#,##0"/>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9"/>
        <color rgb="FF000000"/>
        <name val="Open Sans Light"/>
        <family val="2"/>
        <scheme val="none"/>
      </font>
      <numFmt numFmtId="3" formatCode="#,##0"/>
      <fill>
        <patternFill patternType="solid">
          <fgColor indexed="64"/>
          <bgColor theme="0"/>
        </patternFill>
      </fill>
      <alignment horizontal="right" vertical="center" textRotation="0" wrapText="1" indent="0" justifyLastLine="0" shrinkToFit="0" readingOrder="0"/>
      <border diagonalUp="0" diagonalDown="0">
        <left/>
        <right style="medium">
          <color rgb="FF000000"/>
        </right>
        <top/>
        <bottom/>
        <vertical/>
        <horizontal/>
      </border>
    </dxf>
    <dxf>
      <font>
        <b val="0"/>
        <i val="0"/>
        <strike val="0"/>
        <condense val="0"/>
        <extend val="0"/>
        <outline val="0"/>
        <shadow val="0"/>
        <u val="none"/>
        <vertAlign val="baseline"/>
        <sz val="9"/>
        <color rgb="FF000000"/>
        <name val="Open Sans Light"/>
        <family val="2"/>
        <scheme val="none"/>
      </font>
      <numFmt numFmtId="3" formatCode="#,##0"/>
      <fill>
        <patternFill patternType="solid">
          <fgColor indexed="64"/>
          <bgColor theme="0"/>
        </patternFill>
      </fill>
      <alignment horizontal="right" vertical="center" textRotation="0" wrapText="1" indent="0" justifyLastLine="0" shrinkToFit="0" readingOrder="0"/>
      <border diagonalUp="0" diagonalDown="0">
        <left/>
        <right style="medium">
          <color rgb="FF000000"/>
        </right>
        <top/>
        <bottom/>
        <vertical/>
        <horizontal/>
      </border>
    </dxf>
    <dxf>
      <font>
        <b val="0"/>
        <i val="0"/>
        <strike val="0"/>
        <condense val="0"/>
        <extend val="0"/>
        <outline val="0"/>
        <shadow val="0"/>
        <u val="none"/>
        <vertAlign val="baseline"/>
        <sz val="9"/>
        <color rgb="FF000000"/>
        <name val="Open Sans Light"/>
        <family val="2"/>
        <scheme val="none"/>
      </font>
      <numFmt numFmtId="3" formatCode="#,##0"/>
      <fill>
        <patternFill patternType="solid">
          <fgColor indexed="64"/>
          <bgColor theme="0"/>
        </patternFill>
      </fill>
      <alignment horizontal="right" vertical="center" textRotation="0" wrapText="1" indent="0" justifyLastLine="0" shrinkToFit="0" readingOrder="0"/>
      <border diagonalUp="0" diagonalDown="0">
        <left/>
        <right style="medium">
          <color rgb="FF000000"/>
        </right>
        <top/>
        <bottom/>
        <vertical/>
        <horizontal/>
      </border>
    </dxf>
    <dxf>
      <font>
        <b val="0"/>
        <i val="0"/>
        <strike val="0"/>
        <condense val="0"/>
        <extend val="0"/>
        <outline val="0"/>
        <shadow val="0"/>
        <u val="none"/>
        <vertAlign val="baseline"/>
        <sz val="9"/>
        <color rgb="FF000000"/>
        <name val="Open Sans Light"/>
        <family val="2"/>
        <scheme val="none"/>
      </font>
      <numFmt numFmtId="3" formatCode="#,##0"/>
      <fill>
        <patternFill patternType="solid">
          <fgColor indexed="64"/>
          <bgColor theme="0"/>
        </patternFill>
      </fill>
      <alignment horizontal="right" vertical="center" textRotation="0" wrapText="1" indent="0" justifyLastLine="0" shrinkToFit="0" readingOrder="0"/>
      <border diagonalUp="0" diagonalDown="0">
        <left/>
        <right style="medium">
          <color rgb="FF000000"/>
        </right>
        <top/>
        <bottom/>
        <vertical/>
        <horizontal/>
      </border>
    </dxf>
    <dxf>
      <font>
        <b val="0"/>
        <i val="0"/>
        <strike val="0"/>
        <condense val="0"/>
        <extend val="0"/>
        <outline val="0"/>
        <shadow val="0"/>
        <u val="none"/>
        <vertAlign val="baseline"/>
        <sz val="9"/>
        <color rgb="FF000000"/>
        <name val="Open Sans Light"/>
        <family val="2"/>
        <scheme val="none"/>
      </font>
      <numFmt numFmtId="3" formatCode="#,##0"/>
      <fill>
        <patternFill patternType="solid">
          <fgColor indexed="64"/>
          <bgColor theme="0"/>
        </patternFill>
      </fill>
      <alignment horizontal="right" vertical="center" textRotation="0" wrapText="1" indent="0" justifyLastLine="0" shrinkToFit="0" readingOrder="0"/>
      <border diagonalUp="0" diagonalDown="0">
        <left/>
        <right style="medium">
          <color rgb="FF000000"/>
        </right>
        <top/>
        <bottom/>
        <vertical/>
        <horizontal/>
      </border>
    </dxf>
    <dxf>
      <font>
        <b val="0"/>
        <i val="0"/>
        <strike val="0"/>
        <condense val="0"/>
        <extend val="0"/>
        <outline val="0"/>
        <shadow val="0"/>
        <u val="none"/>
        <vertAlign val="baseline"/>
        <sz val="9"/>
        <color rgb="FF000000"/>
        <name val="Open Sans Light"/>
        <family val="2"/>
        <scheme val="none"/>
      </font>
      <numFmt numFmtId="3" formatCode="#,##0"/>
      <fill>
        <patternFill patternType="solid">
          <fgColor indexed="64"/>
          <bgColor theme="0"/>
        </patternFill>
      </fill>
      <alignment horizontal="right" vertical="center" textRotation="0" wrapText="1" indent="0" justifyLastLine="0" shrinkToFit="0" readingOrder="0"/>
      <border diagonalUp="0" diagonalDown="0">
        <left/>
        <right style="medium">
          <color rgb="FF000000"/>
        </right>
        <top/>
        <bottom/>
        <vertical/>
        <horizontal/>
      </border>
    </dxf>
    <dxf>
      <font>
        <b val="0"/>
        <i val="0"/>
        <strike val="0"/>
        <condense val="0"/>
        <extend val="0"/>
        <outline val="0"/>
        <shadow val="0"/>
        <u val="none"/>
        <vertAlign val="baseline"/>
        <sz val="9"/>
        <color rgb="FF000000"/>
        <name val="Open Sans Light"/>
        <family val="2"/>
        <scheme val="none"/>
      </font>
      <numFmt numFmtId="3" formatCode="#,##0"/>
      <fill>
        <patternFill patternType="solid">
          <fgColor indexed="64"/>
          <bgColor theme="0"/>
        </patternFill>
      </fill>
      <alignment horizontal="right" vertical="center" textRotation="0" wrapText="1" indent="0" justifyLastLine="0" shrinkToFit="0" readingOrder="0"/>
      <border diagonalUp="0" diagonalDown="0">
        <left/>
        <right style="medium">
          <color rgb="FF000000"/>
        </right>
        <top/>
        <bottom/>
        <vertical/>
        <horizontal/>
      </border>
    </dxf>
    <dxf>
      <font>
        <b val="0"/>
        <i val="0"/>
        <strike val="0"/>
        <condense val="0"/>
        <extend val="0"/>
        <outline val="0"/>
        <shadow val="0"/>
        <u val="none"/>
        <vertAlign val="baseline"/>
        <sz val="9"/>
        <color rgb="FF000000"/>
        <name val="Open Sans Light"/>
        <family val="2"/>
        <scheme val="none"/>
      </font>
      <numFmt numFmtId="3" formatCode="#,##0"/>
      <fill>
        <patternFill patternType="solid">
          <fgColor indexed="64"/>
          <bgColor theme="0"/>
        </patternFill>
      </fill>
      <alignment horizontal="right" vertical="center" textRotation="0" wrapText="1" indent="0" justifyLastLine="0" shrinkToFit="0" readingOrder="0"/>
      <border diagonalUp="0" diagonalDown="0">
        <left/>
        <right style="medium">
          <color rgb="FF000000"/>
        </right>
        <top/>
        <bottom/>
        <vertical/>
        <horizontal/>
      </border>
    </dxf>
    <dxf>
      <font>
        <b val="0"/>
        <i val="0"/>
        <strike val="0"/>
        <condense val="0"/>
        <extend val="0"/>
        <outline val="0"/>
        <shadow val="0"/>
        <u val="none"/>
        <vertAlign val="baseline"/>
        <sz val="9"/>
        <color rgb="FF000000"/>
        <name val="Open Sans Light"/>
        <family val="2"/>
        <scheme val="none"/>
      </font>
      <numFmt numFmtId="3" formatCode="#,##0"/>
      <fill>
        <patternFill patternType="solid">
          <fgColor indexed="64"/>
          <bgColor theme="0"/>
        </patternFill>
      </fill>
      <alignment horizontal="right" vertical="center" textRotation="0" wrapText="1" indent="0" justifyLastLine="0" shrinkToFit="0" readingOrder="0"/>
      <border diagonalUp="0" diagonalDown="0">
        <left/>
        <right style="medium">
          <color rgb="FF000000"/>
        </right>
        <top/>
        <bottom/>
        <vertical/>
        <horizontal/>
      </border>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general" vertical="center" textRotation="0" wrapText="1" indent="0" justifyLastLine="0" shrinkToFit="0" readingOrder="0"/>
      <border diagonalUp="0" diagonalDown="0">
        <left/>
        <right style="medium">
          <color rgb="FF000000"/>
        </right>
        <top/>
        <bottom/>
        <vertical/>
        <horizontal/>
      </border>
    </dxf>
    <dxf>
      <border outline="0">
        <bottom style="medium">
          <color rgb="FF000000"/>
        </bottom>
      </border>
    </dxf>
    <dxf>
      <border outline="0">
        <right style="medium">
          <color rgb="FF000000"/>
        </right>
        <top style="medium">
          <color rgb="FF000000"/>
        </top>
        <bottom style="medium">
          <color rgb="FF000000"/>
        </bottom>
      </border>
    </dxf>
    <dxf>
      <font>
        <b val="0"/>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right" vertical="center" textRotation="0" wrapText="1" indent="0" justifyLastLine="0" shrinkToFit="0" readingOrder="0"/>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general" vertical="center" textRotation="0" wrapText="1" indent="0" justifyLastLine="0" shrinkToFit="0" readingOrder="0"/>
      <border diagonalUp="0" diagonalDown="0">
        <left/>
        <right style="medium">
          <color indexed="64"/>
        </right>
        <top/>
        <bottom/>
        <vertical/>
        <horizontal/>
      </border>
    </dxf>
    <dxf>
      <border outline="0">
        <bottom style="medium">
          <color indexed="64"/>
        </bottom>
      </border>
    </dxf>
    <dxf>
      <border outline="0">
        <right style="medium">
          <color indexed="64"/>
        </right>
        <top style="medium">
          <color indexed="64"/>
        </top>
        <bottom style="medium">
          <color indexed="64"/>
        </bottom>
      </border>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9"/>
        <color rgb="FF000000"/>
        <name val="Open Sans Light"/>
        <family val="2"/>
        <scheme val="none"/>
      </font>
      <numFmt numFmtId="3" formatCode="#,##0"/>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9"/>
        <color rgb="FF000000"/>
        <name val="Open Sans Light"/>
        <family val="2"/>
        <scheme val="none"/>
      </font>
      <numFmt numFmtId="3" formatCode="#,##0"/>
      <fill>
        <patternFill patternType="solid">
          <fgColor indexed="64"/>
          <bgColor theme="0"/>
        </patternFill>
      </fill>
      <alignment horizontal="right"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9"/>
        <color rgb="FF000000"/>
        <name val="Open Sans Light"/>
        <family val="2"/>
        <scheme val="none"/>
      </font>
      <numFmt numFmtId="3" formatCode="#,##0"/>
      <fill>
        <patternFill patternType="solid">
          <fgColor indexed="64"/>
          <bgColor theme="0"/>
        </patternFill>
      </fill>
      <alignment horizontal="right"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9"/>
        <color rgb="FF000000"/>
        <name val="Open Sans Light"/>
        <family val="2"/>
        <scheme val="none"/>
      </font>
      <numFmt numFmtId="3" formatCode="#,##0"/>
      <fill>
        <patternFill patternType="solid">
          <fgColor indexed="64"/>
          <bgColor theme="0"/>
        </patternFill>
      </fill>
      <alignment horizontal="right"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9"/>
        <color rgb="FF000000"/>
        <name val="Open Sans Light"/>
        <family val="2"/>
        <scheme val="none"/>
      </font>
      <numFmt numFmtId="3" formatCode="#,##0"/>
      <fill>
        <patternFill patternType="solid">
          <fgColor indexed="64"/>
          <bgColor theme="0"/>
        </patternFill>
      </fill>
      <alignment horizontal="right"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9"/>
        <color rgb="FF000000"/>
        <name val="Open Sans Light"/>
        <family val="2"/>
        <scheme val="none"/>
      </font>
      <numFmt numFmtId="3" formatCode="#,##0"/>
      <fill>
        <patternFill patternType="solid">
          <fgColor indexed="64"/>
          <bgColor theme="0"/>
        </patternFill>
      </fill>
      <alignment horizontal="right"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9"/>
        <color rgb="FF000000"/>
        <name val="Open Sans Light"/>
        <family val="2"/>
        <scheme val="none"/>
      </font>
      <numFmt numFmtId="3" formatCode="#,##0"/>
      <fill>
        <patternFill patternType="solid">
          <fgColor indexed="64"/>
          <bgColor theme="0"/>
        </patternFill>
      </fill>
      <alignment horizontal="right"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9"/>
        <color rgb="FF000000"/>
        <name val="Open Sans Light"/>
        <family val="2"/>
        <scheme val="none"/>
      </font>
      <numFmt numFmtId="3" formatCode="#,##0"/>
      <fill>
        <patternFill patternType="solid">
          <fgColor indexed="64"/>
          <bgColor theme="0"/>
        </patternFill>
      </fill>
      <alignment horizontal="right"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9"/>
        <color rgb="FF000000"/>
        <name val="Open Sans Light"/>
        <family val="2"/>
        <scheme val="none"/>
      </font>
      <numFmt numFmtId="3" formatCode="#,##0"/>
      <fill>
        <patternFill patternType="solid">
          <fgColor indexed="64"/>
          <bgColor theme="0"/>
        </patternFill>
      </fill>
      <alignment horizontal="right"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9"/>
        <color rgb="FF000000"/>
        <name val="Open Sans Light"/>
        <family val="2"/>
        <scheme val="none"/>
      </font>
      <numFmt numFmtId="3" formatCode="#,##0"/>
      <fill>
        <patternFill patternType="solid">
          <fgColor indexed="64"/>
          <bgColor theme="0"/>
        </patternFill>
      </fill>
      <alignment horizontal="right" vertical="center" textRotation="0" wrapText="1" indent="0" justifyLastLine="0" shrinkToFit="0" readingOrder="0"/>
      <border diagonalUp="0" diagonalDown="0">
        <left/>
        <right style="medium">
          <color indexed="64"/>
        </right>
        <top/>
        <bottom/>
        <vertical/>
        <horizontal/>
      </border>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general" vertical="center" textRotation="0" wrapText="1" indent="0" justifyLastLine="0" shrinkToFit="0" readingOrder="0"/>
      <border diagonalUp="0" diagonalDown="0">
        <left/>
        <right style="medium">
          <color indexed="64"/>
        </right>
        <top/>
        <bottom/>
        <vertical/>
        <horizontal/>
      </border>
    </dxf>
    <dxf>
      <border outline="0">
        <bottom style="medium">
          <color indexed="64"/>
        </bottom>
      </border>
    </dxf>
    <dxf>
      <border outline="0">
        <right style="medium">
          <color indexed="64"/>
        </right>
        <top style="medium">
          <color indexed="64"/>
        </top>
        <bottom style="medium">
          <color indexed="64"/>
        </bottom>
      </border>
    </dxf>
    <dxf>
      <font>
        <b val="0"/>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right" vertical="center" textRotation="0" wrapText="1" indent="0" justifyLastLine="0" shrinkToFit="0" readingOrder="0"/>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general" vertical="center" textRotation="0" wrapText="1" indent="0" justifyLastLine="0" shrinkToFit="0" readingOrder="0"/>
      <border diagonalUp="0" diagonalDown="0">
        <left/>
        <right style="medium">
          <color indexed="64"/>
        </right>
        <top/>
        <bottom/>
        <vertical/>
        <horizontal/>
      </border>
    </dxf>
    <dxf>
      <border outline="0">
        <bottom style="medium">
          <color indexed="64"/>
        </bottom>
      </border>
    </dxf>
    <dxf>
      <border outline="0">
        <right style="medium">
          <color indexed="64"/>
        </right>
        <top style="medium">
          <color indexed="64"/>
        </top>
        <bottom style="medium">
          <color indexed="64"/>
        </bottom>
      </border>
    </dxf>
    <dxf>
      <font>
        <b/>
        <i val="0"/>
        <strike val="0"/>
        <condense val="0"/>
        <extend val="0"/>
        <outline val="0"/>
        <shadow val="0"/>
        <u val="none"/>
        <vertAlign val="baseline"/>
        <sz val="9"/>
        <color rgb="FF000000"/>
        <name val="Open Sans Light"/>
        <family val="2"/>
        <scheme val="none"/>
      </font>
      <fill>
        <patternFill patternType="solid">
          <fgColor rgb="FF000000"/>
          <bgColor theme="0"/>
        </patternFill>
      </fill>
      <alignment horizontal="center" vertical="center" textRotation="0" wrapText="1" indent="0" justifyLastLine="0" shrinkToFit="0" readingOrder="0"/>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general" vertical="center" textRotation="0" wrapText="1" indent="0" justifyLastLine="0" shrinkToFit="0" readingOrder="0"/>
      <border diagonalUp="0" diagonalDown="0">
        <left/>
        <right style="medium">
          <color indexed="64"/>
        </right>
        <top/>
        <bottom/>
        <vertical/>
        <horizontal/>
      </border>
    </dxf>
    <dxf>
      <border outline="0">
        <bottom style="medium">
          <color indexed="64"/>
        </bottom>
      </border>
    </dxf>
    <dxf>
      <border outline="0">
        <right style="medium">
          <color indexed="64"/>
        </right>
        <top style="medium">
          <color indexed="64"/>
        </top>
        <bottom style="medium">
          <color indexed="64"/>
        </bottom>
      </border>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9"/>
        <color rgb="FF000000"/>
        <name val="Open Sans Light"/>
        <family val="2"/>
        <scheme val="none"/>
      </font>
      <numFmt numFmtId="165" formatCode="_(* #,##0_);_(* \(#,##0\);_(* &quot;-&quot;??_);_(@_)"/>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9"/>
        <color rgb="FF000000"/>
        <name val="Open Sans Light"/>
        <family val="2"/>
        <scheme val="none"/>
      </font>
      <numFmt numFmtId="165" formatCode="_(* #,##0_);_(* \(#,##0\);_(* &quot;-&quot;??_);_(@_)"/>
      <fill>
        <patternFill patternType="solid">
          <fgColor indexed="64"/>
          <bgColor theme="0"/>
        </patternFill>
      </fill>
      <alignment horizontal="right"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9"/>
        <color rgb="FF000000"/>
        <name val="Open Sans Light"/>
        <family val="2"/>
        <scheme val="none"/>
      </font>
      <numFmt numFmtId="165" formatCode="_(* #,##0_);_(* \(#,##0\);_(* &quot;-&quot;??_);_(@_)"/>
      <fill>
        <patternFill patternType="solid">
          <fgColor indexed="64"/>
          <bgColor theme="0"/>
        </patternFill>
      </fill>
      <alignment horizontal="right" vertical="center" textRotation="0" wrapText="1" indent="0" justifyLastLine="0" shrinkToFit="0" readingOrder="0"/>
      <border diagonalUp="0" diagonalDown="0">
        <left/>
        <right style="medium">
          <color indexed="64"/>
        </right>
        <top/>
        <bottom/>
        <vertical/>
        <horizontal/>
      </border>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general" vertical="center" textRotation="0" wrapText="1" indent="0" justifyLastLine="0" shrinkToFit="0" readingOrder="0"/>
      <border diagonalUp="0" diagonalDown="0">
        <left/>
        <right style="medium">
          <color indexed="64"/>
        </right>
        <top/>
        <bottom/>
        <vertical/>
        <horizontal/>
      </border>
    </dxf>
    <dxf>
      <border outline="0">
        <bottom style="medium">
          <color indexed="64"/>
        </bottom>
      </border>
    </dxf>
    <dxf>
      <border outline="0">
        <right style="medium">
          <color indexed="64"/>
        </right>
        <top style="medium">
          <color indexed="64"/>
        </top>
        <bottom style="medium">
          <color indexed="64"/>
        </bottom>
      </border>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9"/>
        <color theme="1"/>
        <name val="Open Sans Light"/>
        <family val="2"/>
        <scheme val="none"/>
      </font>
      <numFmt numFmtId="3" formatCode="#,##0"/>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9"/>
        <color theme="1"/>
        <name val="Open Sans Light"/>
        <family val="2"/>
        <scheme val="none"/>
      </font>
      <numFmt numFmtId="3" formatCode="#,##0"/>
      <fill>
        <patternFill patternType="solid">
          <fgColor indexed="64"/>
          <bgColor theme="0"/>
        </patternFill>
      </fill>
      <alignment horizontal="right"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9"/>
        <color theme="1"/>
        <name val="Open Sans Light"/>
        <family val="2"/>
        <scheme val="none"/>
      </font>
      <numFmt numFmtId="3" formatCode="#,##0"/>
      <fill>
        <patternFill patternType="solid">
          <fgColor indexed="64"/>
          <bgColor theme="0"/>
        </patternFill>
      </fill>
      <alignment horizontal="right"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9"/>
        <color theme="1"/>
        <name val="Open Sans Light"/>
        <family val="2"/>
        <scheme val="none"/>
      </font>
      <numFmt numFmtId="3" formatCode="#,##0"/>
      <fill>
        <patternFill patternType="solid">
          <fgColor indexed="64"/>
          <bgColor theme="0"/>
        </patternFill>
      </fill>
      <alignment horizontal="right"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9"/>
        <color theme="1"/>
        <name val="Open Sans Light"/>
        <family val="2"/>
        <scheme val="none"/>
      </font>
      <numFmt numFmtId="3" formatCode="#,##0"/>
      <fill>
        <patternFill patternType="solid">
          <fgColor indexed="64"/>
          <bgColor theme="0"/>
        </patternFill>
      </fill>
      <alignment horizontal="right"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9"/>
        <color theme="1"/>
        <name val="Open Sans Light"/>
        <family val="2"/>
        <scheme val="none"/>
      </font>
      <numFmt numFmtId="3" formatCode="#,##0"/>
      <fill>
        <patternFill patternType="solid">
          <fgColor indexed="64"/>
          <bgColor theme="0"/>
        </patternFill>
      </fill>
      <alignment horizontal="right"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9"/>
        <color theme="1"/>
        <name val="Open Sans Light"/>
        <family val="2"/>
        <scheme val="none"/>
      </font>
      <numFmt numFmtId="3" formatCode="#,##0"/>
      <fill>
        <patternFill patternType="solid">
          <fgColor indexed="64"/>
          <bgColor theme="0"/>
        </patternFill>
      </fill>
      <alignment horizontal="right"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9"/>
        <color theme="1"/>
        <name val="Open Sans Light"/>
        <family val="2"/>
        <scheme val="none"/>
      </font>
      <numFmt numFmtId="3" formatCode="#,##0"/>
      <fill>
        <patternFill patternType="solid">
          <fgColor indexed="64"/>
          <bgColor theme="0"/>
        </patternFill>
      </fill>
      <alignment horizontal="right"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9"/>
        <color theme="1"/>
        <name val="Open Sans Light"/>
        <family val="2"/>
        <scheme val="none"/>
      </font>
      <numFmt numFmtId="3" formatCode="#,##0"/>
      <fill>
        <patternFill patternType="solid">
          <fgColor indexed="64"/>
          <bgColor theme="0"/>
        </patternFill>
      </fill>
      <alignment horizontal="right"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9"/>
        <color theme="1"/>
        <name val="Open Sans Light"/>
        <family val="2"/>
        <scheme val="none"/>
      </font>
      <numFmt numFmtId="3" formatCode="#,##0"/>
      <fill>
        <patternFill patternType="solid">
          <fgColor indexed="64"/>
          <bgColor theme="0"/>
        </patternFill>
      </fill>
      <alignment horizontal="right" vertical="center" textRotation="0" wrapText="1" indent="0" justifyLastLine="0" shrinkToFit="0" readingOrder="0"/>
      <border diagonalUp="0" diagonalDown="0">
        <left/>
        <right style="medium">
          <color indexed="64"/>
        </right>
        <top/>
        <bottom/>
        <vertical/>
        <horizontal/>
      </border>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general" vertical="center" textRotation="0" wrapText="1" indent="0" justifyLastLine="0" shrinkToFit="0" readingOrder="0"/>
      <border diagonalUp="0" diagonalDown="0">
        <left/>
        <right style="medium">
          <color indexed="64"/>
        </right>
        <top/>
        <bottom/>
        <vertical/>
        <horizontal/>
      </border>
    </dxf>
    <dxf>
      <border outline="0">
        <bottom style="medium">
          <color indexed="64"/>
        </bottom>
      </border>
    </dxf>
    <dxf>
      <border outline="0">
        <right style="medium">
          <color indexed="64"/>
        </right>
        <top style="medium">
          <color indexed="64"/>
        </top>
        <bottom style="medium">
          <color indexed="64"/>
        </bottom>
      </border>
    </dxf>
    <dxf>
      <font>
        <b val="0"/>
        <i val="0"/>
        <strike val="0"/>
        <condense val="0"/>
        <extend val="0"/>
        <outline val="0"/>
        <shadow val="0"/>
        <u val="none"/>
        <vertAlign val="baseline"/>
        <sz val="9"/>
        <color theme="1"/>
        <name val="Open Sans Light"/>
        <family val="2"/>
        <scheme val="none"/>
      </font>
      <fill>
        <patternFill patternType="solid">
          <fgColor indexed="64"/>
          <bgColor theme="0"/>
        </patternFill>
      </fill>
      <alignment horizontal="right" vertical="center" textRotation="0" wrapText="1" indent="0" justifyLastLine="0" shrinkToFit="0" readingOrder="0"/>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right" vertical="center" textRotation="0" wrapText="1" indent="0" justifyLastLine="0" shrinkToFit="0" readingOrder="0"/>
      <border diagonalUp="0" diagonalDown="0">
        <left/>
        <right style="medium">
          <color indexed="64"/>
        </right>
        <top/>
        <bottom/>
        <vertical/>
        <horizontal/>
      </border>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general" vertical="center" textRotation="0" wrapText="1" indent="0" justifyLastLine="0" shrinkToFit="0" readingOrder="0"/>
      <border diagonalUp="0" diagonalDown="0">
        <left/>
        <right style="medium">
          <color indexed="64"/>
        </right>
        <top/>
        <bottom/>
        <vertical/>
        <horizontal/>
      </border>
    </dxf>
    <dxf>
      <border outline="0">
        <bottom style="medium">
          <color indexed="64"/>
        </bottom>
      </border>
    </dxf>
    <dxf>
      <border outline="0">
        <top style="medium">
          <color indexed="64"/>
        </top>
        <bottom style="medium">
          <color indexed="64"/>
        </bottom>
      </border>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9"/>
        <color rgb="FF000000"/>
        <name val="Open Sans Light"/>
        <family val="2"/>
        <scheme val="none"/>
      </font>
      <numFmt numFmtId="3" formatCode="#,##0"/>
      <fill>
        <patternFill patternType="solid">
          <fgColor indexed="64"/>
          <bgColor theme="0"/>
        </patternFill>
      </fill>
      <alignment horizontal="right" vertical="center" textRotation="0" wrapText="1" indent="0" justifyLastLine="0" shrinkToFit="0" readingOrder="0"/>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general" vertical="center" textRotation="0" wrapText="1" indent="0" justifyLastLine="0" shrinkToFit="0" readingOrder="0"/>
      <border diagonalUp="0" diagonalDown="0">
        <left/>
        <right style="medium">
          <color indexed="64"/>
        </right>
        <top/>
        <bottom/>
        <vertical/>
        <horizontal/>
      </border>
    </dxf>
    <dxf>
      <border outline="0">
        <bottom style="medium">
          <color rgb="FF000000"/>
        </bottom>
      </border>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9"/>
        <color rgb="FF000000"/>
        <name val="Open Sans Light"/>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medium">
          <color rgb="FF000000"/>
        </left>
        <right/>
        <top style="medium">
          <color rgb="FF000000"/>
        </top>
        <bottom style="medium">
          <color rgb="FF000000"/>
        </bottom>
        <vertical style="medium">
          <color rgb="FF000000"/>
        </vertical>
        <horizontal style="medium">
          <color rgb="FF000000"/>
        </horizontal>
      </border>
    </dxf>
    <dxf>
      <font>
        <b val="0"/>
        <i val="0"/>
        <strike val="0"/>
        <condense val="0"/>
        <extend val="0"/>
        <outline val="0"/>
        <shadow val="0"/>
        <u val="none"/>
        <vertAlign val="baseline"/>
        <sz val="9"/>
        <color rgb="FF000000"/>
        <name val="Open Sans Light"/>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font>
        <b val="0"/>
        <i val="0"/>
        <strike val="0"/>
        <condense val="0"/>
        <extend val="0"/>
        <outline val="0"/>
        <shadow val="0"/>
        <u val="none"/>
        <vertAlign val="baseline"/>
        <sz val="9"/>
        <color rgb="FF000000"/>
        <name val="Open Sans Light"/>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font>
        <b val="0"/>
        <i val="0"/>
        <strike val="0"/>
        <condense val="0"/>
        <extend val="0"/>
        <outline val="0"/>
        <shadow val="0"/>
        <u val="none"/>
        <vertAlign val="baseline"/>
        <sz val="9"/>
        <color rgb="FF000000"/>
        <name val="Open Sans Light"/>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font>
        <b val="0"/>
        <i val="0"/>
        <strike val="0"/>
        <condense val="0"/>
        <extend val="0"/>
        <outline val="0"/>
        <shadow val="0"/>
        <u val="none"/>
        <vertAlign val="baseline"/>
        <sz val="9"/>
        <color rgb="FF000000"/>
        <name val="Open Sans Light"/>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font>
        <b val="0"/>
        <i val="0"/>
        <strike val="0"/>
        <condense val="0"/>
        <extend val="0"/>
        <outline val="0"/>
        <shadow val="0"/>
        <u val="none"/>
        <vertAlign val="baseline"/>
        <sz val="9"/>
        <color rgb="FF000000"/>
        <name val="Open Sans Light"/>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font>
        <b val="0"/>
        <i val="0"/>
        <strike val="0"/>
        <condense val="0"/>
        <extend val="0"/>
        <outline val="0"/>
        <shadow val="0"/>
        <u val="none"/>
        <vertAlign val="baseline"/>
        <sz val="9"/>
        <color rgb="FF000000"/>
        <name val="Open Sans Light"/>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font>
        <b val="0"/>
        <i val="0"/>
        <strike val="0"/>
        <condense val="0"/>
        <extend val="0"/>
        <outline val="0"/>
        <shadow val="0"/>
        <u val="none"/>
        <vertAlign val="baseline"/>
        <sz val="9"/>
        <color rgb="FF000000"/>
        <name val="Open Sans Light"/>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font>
        <b val="0"/>
        <i val="0"/>
        <strike val="0"/>
        <condense val="0"/>
        <extend val="0"/>
        <outline val="0"/>
        <shadow val="0"/>
        <u val="none"/>
        <vertAlign val="baseline"/>
        <sz val="9"/>
        <color rgb="FF000000"/>
        <name val="Open Sans Light"/>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font>
        <b val="0"/>
        <i val="0"/>
        <strike val="0"/>
        <condense val="0"/>
        <extend val="0"/>
        <outline val="0"/>
        <shadow val="0"/>
        <u val="none"/>
        <vertAlign val="baseline"/>
        <sz val="9"/>
        <color rgb="FF000000"/>
        <name val="Open Sans Light"/>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general" vertical="center" textRotation="0" wrapText="1" indent="0" justifyLastLine="0" shrinkToFit="0" readingOrder="0"/>
      <border diagonalUp="0" diagonalDown="0">
        <left/>
        <right style="medium">
          <color rgb="FF000000"/>
        </right>
        <top style="medium">
          <color rgb="FF000000"/>
        </top>
        <bottom style="medium">
          <color rgb="FF000000"/>
        </bottom>
        <vertical style="medium">
          <color rgb="FF000000"/>
        </vertical>
        <horizontal style="medium">
          <color rgb="FF000000"/>
        </horizontal>
      </border>
    </dxf>
    <dxf>
      <border>
        <top style="medium">
          <color rgb="FF000000"/>
        </top>
      </border>
    </dxf>
    <dxf>
      <border>
        <bottom style="medium">
          <color rgb="FF000000"/>
        </bottom>
      </border>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center" vertical="center" textRotation="0" wrapText="1" indent="0" justifyLastLine="0" shrinkToFit="0" readingOrder="0"/>
      <border diagonalUp="0" diagonalDown="0">
        <left style="medium">
          <color rgb="FF000000"/>
        </left>
        <right style="medium">
          <color rgb="FF000000"/>
        </right>
        <top/>
        <bottom/>
        <vertical style="medium">
          <color rgb="FF000000"/>
        </vertical>
        <horizontal style="medium">
          <color rgb="FF000000"/>
        </horizontal>
      </border>
    </dxf>
    <dxf>
      <font>
        <b val="0"/>
        <i val="0"/>
        <strike val="0"/>
        <condense val="0"/>
        <extend val="0"/>
        <outline val="0"/>
        <shadow val="0"/>
        <u val="none"/>
        <vertAlign val="baseline"/>
        <sz val="9"/>
        <color rgb="FF000000"/>
        <name val="Open Sans Light"/>
        <family val="2"/>
        <scheme val="none"/>
      </font>
      <numFmt numFmtId="164" formatCode="0.0"/>
      <fill>
        <patternFill patternType="solid">
          <fgColor indexed="64"/>
          <bgColor theme="0"/>
        </patternFill>
      </fill>
      <alignment horizontal="right" vertical="center" textRotation="0" wrapText="1" indent="0" justifyLastLine="0" shrinkToFit="0" readingOrder="0"/>
      <border diagonalUp="0" diagonalDown="0">
        <left style="medium">
          <color rgb="FF000000"/>
        </left>
        <right/>
        <top style="medium">
          <color rgb="FF000000"/>
        </top>
        <bottom style="medium">
          <color rgb="FF000000"/>
        </bottom>
        <vertical style="medium">
          <color rgb="FF000000"/>
        </vertical>
        <horizontal style="medium">
          <color rgb="FF000000"/>
        </horizontal>
      </border>
    </dxf>
    <dxf>
      <font>
        <b val="0"/>
        <i val="0"/>
        <strike val="0"/>
        <condense val="0"/>
        <extend val="0"/>
        <outline val="0"/>
        <shadow val="0"/>
        <u val="none"/>
        <vertAlign val="baseline"/>
        <sz val="9"/>
        <color rgb="FF000000"/>
        <name val="Open Sans Light"/>
        <family val="2"/>
        <scheme val="none"/>
      </font>
      <numFmt numFmtId="164" formatCode="0.0"/>
      <fill>
        <patternFill patternType="solid">
          <fgColor indexed="64"/>
          <bgColor theme="0"/>
        </patternFill>
      </fill>
      <alignment horizontal="right" vertical="center" textRotation="0" wrapText="1" indent="0" justifyLastLine="0" shrinkToFit="0" readingOrder="0"/>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font>
        <b val="0"/>
        <i val="0"/>
        <strike val="0"/>
        <condense val="0"/>
        <extend val="0"/>
        <outline val="0"/>
        <shadow val="0"/>
        <u val="none"/>
        <vertAlign val="baseline"/>
        <sz val="9"/>
        <color rgb="FF000000"/>
        <name val="Open Sans Light"/>
        <family val="2"/>
        <scheme val="none"/>
      </font>
      <numFmt numFmtId="164" formatCode="0.0"/>
      <fill>
        <patternFill patternType="solid">
          <fgColor indexed="64"/>
          <bgColor theme="0"/>
        </patternFill>
      </fill>
      <alignment horizontal="right" vertical="center" textRotation="0" wrapText="1" indent="0" justifyLastLine="0" shrinkToFit="0" readingOrder="0"/>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font>
        <b val="0"/>
        <i val="0"/>
        <strike val="0"/>
        <condense val="0"/>
        <extend val="0"/>
        <outline val="0"/>
        <shadow val="0"/>
        <u val="none"/>
        <vertAlign val="baseline"/>
        <sz val="9"/>
        <color rgb="FF000000"/>
        <name val="Open Sans Light"/>
        <family val="2"/>
        <scheme val="none"/>
      </font>
      <numFmt numFmtId="164" formatCode="0.0"/>
      <fill>
        <patternFill patternType="solid">
          <fgColor indexed="64"/>
          <bgColor theme="0"/>
        </patternFill>
      </fill>
      <alignment horizontal="right" vertical="center" textRotation="0" wrapText="1" indent="0" justifyLastLine="0" shrinkToFit="0" readingOrder="0"/>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general" vertical="center" textRotation="0" wrapText="1" indent="0" justifyLastLine="0" shrinkToFit="0" readingOrder="0"/>
      <border diagonalUp="0" diagonalDown="0">
        <left/>
        <right style="medium">
          <color rgb="FF000000"/>
        </right>
        <top style="medium">
          <color rgb="FF000000"/>
        </top>
        <bottom style="medium">
          <color rgb="FF000000"/>
        </bottom>
        <vertical style="medium">
          <color rgb="FF000000"/>
        </vertical>
        <horizontal style="medium">
          <color rgb="FF000000"/>
        </horizontal>
      </border>
    </dxf>
    <dxf>
      <border>
        <top style="medium">
          <color rgb="FF000000"/>
        </top>
      </border>
    </dxf>
    <dxf>
      <border>
        <bottom style="medium">
          <color rgb="FF000000"/>
        </bottom>
      </border>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right" vertical="center" textRotation="0" wrapText="1" indent="0" justifyLastLine="0" shrinkToFit="0" readingOrder="0"/>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center" vertical="center" textRotation="0" wrapText="1" indent="0" justifyLastLine="0" shrinkToFit="0" readingOrder="0"/>
      <border diagonalUp="0" diagonalDown="0">
        <left style="medium">
          <color rgb="FF000000"/>
        </left>
        <right style="medium">
          <color rgb="FF000000"/>
        </right>
        <top/>
        <bottom/>
        <vertical style="medium">
          <color rgb="FF000000"/>
        </vertical>
        <horizontal style="medium">
          <color rgb="FF000000"/>
        </horizontal>
      </border>
    </dxf>
    <dxf>
      <font>
        <b val="0"/>
        <i val="0"/>
        <strike val="0"/>
        <condense val="0"/>
        <extend val="0"/>
        <outline val="0"/>
        <shadow val="0"/>
        <u val="none"/>
        <vertAlign val="baseline"/>
        <sz val="9"/>
        <color rgb="FF000000"/>
        <name val="Open Sans Light"/>
        <family val="2"/>
        <scheme val="none"/>
      </font>
      <numFmt numFmtId="3" formatCode="#,##0"/>
      <fill>
        <patternFill patternType="solid">
          <fgColor indexed="64"/>
          <bgColor theme="0"/>
        </patternFill>
      </fill>
      <alignment horizontal="right" vertical="center" textRotation="0" wrapText="1" indent="0" justifyLastLine="0" shrinkToFit="0" readingOrder="0"/>
      <border diagonalUp="0" diagonalDown="0">
        <left style="medium">
          <color rgb="FF000000"/>
        </left>
        <right/>
        <top style="medium">
          <color rgb="FF000000"/>
        </top>
        <bottom style="medium">
          <color rgb="FF000000"/>
        </bottom>
        <vertical style="medium">
          <color rgb="FF000000"/>
        </vertical>
        <horizontal style="medium">
          <color rgb="FF000000"/>
        </horizontal>
      </border>
    </dxf>
    <dxf>
      <font>
        <b val="0"/>
        <i val="0"/>
        <strike val="0"/>
        <condense val="0"/>
        <extend val="0"/>
        <outline val="0"/>
        <shadow val="0"/>
        <u val="none"/>
        <vertAlign val="baseline"/>
        <sz val="9"/>
        <color rgb="FF000000"/>
        <name val="Open Sans Light"/>
        <family val="2"/>
        <scheme val="none"/>
      </font>
      <numFmt numFmtId="3" formatCode="#,##0"/>
      <fill>
        <patternFill patternType="solid">
          <fgColor indexed="64"/>
          <bgColor theme="0"/>
        </patternFill>
      </fill>
      <alignment horizontal="right" vertical="center" textRotation="0" wrapText="1" indent="0" justifyLastLine="0" shrinkToFit="0" readingOrder="0"/>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font>
        <b val="0"/>
        <i val="0"/>
        <strike val="0"/>
        <condense val="0"/>
        <extend val="0"/>
        <outline val="0"/>
        <shadow val="0"/>
        <u val="none"/>
        <vertAlign val="baseline"/>
        <sz val="9"/>
        <color rgb="FF000000"/>
        <name val="Open Sans Light"/>
        <family val="2"/>
        <scheme val="none"/>
      </font>
      <numFmt numFmtId="3" formatCode="#,##0"/>
      <fill>
        <patternFill patternType="solid">
          <fgColor indexed="64"/>
          <bgColor theme="0"/>
        </patternFill>
      </fill>
      <alignment horizontal="right" vertical="center" textRotation="0" wrapText="1" indent="0" justifyLastLine="0" shrinkToFit="0" readingOrder="0"/>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font>
        <b val="0"/>
        <i val="0"/>
        <strike val="0"/>
        <condense val="0"/>
        <extend val="0"/>
        <outline val="0"/>
        <shadow val="0"/>
        <u val="none"/>
        <vertAlign val="baseline"/>
        <sz val="9"/>
        <color rgb="FF000000"/>
        <name val="Open Sans Light"/>
        <family val="2"/>
        <scheme val="none"/>
      </font>
      <numFmt numFmtId="3" formatCode="#,##0"/>
      <fill>
        <patternFill patternType="solid">
          <fgColor indexed="64"/>
          <bgColor theme="0"/>
        </patternFill>
      </fill>
      <alignment horizontal="right" vertical="center" textRotation="0" wrapText="1" indent="0" justifyLastLine="0" shrinkToFit="0" readingOrder="0"/>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general" vertical="center" textRotation="0" wrapText="1" indent="0" justifyLastLine="0" shrinkToFit="0" readingOrder="0"/>
      <border diagonalUp="0" diagonalDown="0">
        <left/>
        <right style="medium">
          <color rgb="FF000000"/>
        </right>
        <top style="medium">
          <color rgb="FF000000"/>
        </top>
        <bottom style="medium">
          <color rgb="FF000000"/>
        </bottom>
        <vertical style="medium">
          <color rgb="FF000000"/>
        </vertical>
        <horizontal style="medium">
          <color rgb="FF000000"/>
        </horizontal>
      </border>
    </dxf>
    <dxf>
      <border>
        <top style="medium">
          <color rgb="FF000000"/>
        </top>
      </border>
    </dxf>
    <dxf>
      <border>
        <bottom style="medium">
          <color rgb="FF000000"/>
        </bottom>
      </border>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right" vertical="center" textRotation="0" wrapText="1" indent="0" justifyLastLine="0" shrinkToFit="0" readingOrder="0"/>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center" vertical="center" textRotation="0" wrapText="1" indent="0" justifyLastLine="0" shrinkToFit="0" readingOrder="0"/>
      <border diagonalUp="0" diagonalDown="0">
        <left style="medium">
          <color rgb="FF000000"/>
        </left>
        <right style="medium">
          <color rgb="FF000000"/>
        </right>
        <top/>
        <bottom/>
        <vertical style="medium">
          <color rgb="FF000000"/>
        </vertical>
        <horizontal style="medium">
          <color rgb="FF000000"/>
        </horizontal>
      </border>
    </dxf>
    <dxf>
      <font>
        <b val="0"/>
        <i val="0"/>
        <strike val="0"/>
        <condense val="0"/>
        <extend val="0"/>
        <outline val="0"/>
        <shadow val="0"/>
        <u val="none"/>
        <vertAlign val="baseline"/>
        <sz val="9"/>
        <color rgb="FF000000"/>
        <name val="Open Sans Light"/>
        <family val="2"/>
        <scheme val="none"/>
      </font>
      <numFmt numFmtId="13" formatCode="0%"/>
      <fill>
        <patternFill patternType="solid">
          <fgColor indexed="64"/>
          <bgColor theme="0"/>
        </patternFill>
      </fill>
      <alignment horizontal="right" vertical="center" textRotation="0" wrapText="1" indent="0" justifyLastLine="0" shrinkToFit="0" readingOrder="0"/>
      <border diagonalUp="0" diagonalDown="0">
        <left style="medium">
          <color rgb="FF000000"/>
        </left>
        <right/>
        <top style="medium">
          <color rgb="FF000000"/>
        </top>
        <bottom style="medium">
          <color rgb="FF000000"/>
        </bottom>
        <vertical style="medium">
          <color rgb="FF000000"/>
        </vertical>
        <horizontal style="medium">
          <color rgb="FF000000"/>
        </horizontal>
      </border>
    </dxf>
    <dxf>
      <font>
        <b val="0"/>
        <i val="0"/>
        <strike val="0"/>
        <condense val="0"/>
        <extend val="0"/>
        <outline val="0"/>
        <shadow val="0"/>
        <u val="none"/>
        <vertAlign val="baseline"/>
        <sz val="9"/>
        <color rgb="FF000000"/>
        <name val="Open Sans Light"/>
        <family val="2"/>
        <scheme val="none"/>
      </font>
      <numFmt numFmtId="3" formatCode="#,##0"/>
      <fill>
        <patternFill patternType="solid">
          <fgColor indexed="64"/>
          <bgColor theme="0"/>
        </patternFill>
      </fill>
      <alignment horizontal="right" vertical="center" textRotation="0" wrapText="1" indent="0" justifyLastLine="0" shrinkToFit="0" readingOrder="0"/>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font>
        <b val="0"/>
        <i val="0"/>
        <strike val="0"/>
        <condense val="0"/>
        <extend val="0"/>
        <outline val="0"/>
        <shadow val="0"/>
        <u val="none"/>
        <vertAlign val="baseline"/>
        <sz val="9"/>
        <color rgb="FF000000"/>
        <name val="Open Sans Light"/>
        <family val="2"/>
        <scheme val="none"/>
      </font>
      <numFmt numFmtId="13" formatCode="0%"/>
      <fill>
        <patternFill patternType="solid">
          <fgColor indexed="64"/>
          <bgColor theme="0"/>
        </patternFill>
      </fill>
      <alignment horizontal="right" vertical="center" textRotation="0" wrapText="1" indent="0" justifyLastLine="0" shrinkToFit="0" readingOrder="0"/>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font>
        <b val="0"/>
        <i val="0"/>
        <strike val="0"/>
        <condense val="0"/>
        <extend val="0"/>
        <outline val="0"/>
        <shadow val="0"/>
        <u val="none"/>
        <vertAlign val="baseline"/>
        <sz val="9"/>
        <color rgb="FF000000"/>
        <name val="Open Sans Light"/>
        <family val="2"/>
        <scheme val="none"/>
      </font>
      <numFmt numFmtId="3" formatCode="#,##0"/>
      <fill>
        <patternFill patternType="solid">
          <fgColor indexed="64"/>
          <bgColor theme="0"/>
        </patternFill>
      </fill>
      <alignment horizontal="right" vertical="center" textRotation="0" wrapText="1" indent="0" justifyLastLine="0" shrinkToFit="0" readingOrder="0"/>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font>
        <b val="0"/>
        <i val="0"/>
        <strike val="0"/>
        <condense val="0"/>
        <extend val="0"/>
        <outline val="0"/>
        <shadow val="0"/>
        <u val="none"/>
        <vertAlign val="baseline"/>
        <sz val="9"/>
        <color rgb="FF000000"/>
        <name val="Open Sans Light"/>
        <family val="2"/>
        <scheme val="none"/>
      </font>
      <numFmt numFmtId="13" formatCode="0%"/>
      <fill>
        <patternFill patternType="solid">
          <fgColor indexed="64"/>
          <bgColor theme="0"/>
        </patternFill>
      </fill>
      <alignment horizontal="right" vertical="center" textRotation="0" wrapText="1" indent="0" justifyLastLine="0" shrinkToFit="0" readingOrder="0"/>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font>
        <b val="0"/>
        <i val="0"/>
        <strike val="0"/>
        <condense val="0"/>
        <extend val="0"/>
        <outline val="0"/>
        <shadow val="0"/>
        <u val="none"/>
        <vertAlign val="baseline"/>
        <sz val="9"/>
        <color rgb="FF000000"/>
        <name val="Open Sans Light"/>
        <family val="2"/>
        <scheme val="none"/>
      </font>
      <numFmt numFmtId="3" formatCode="#,##0"/>
      <fill>
        <patternFill patternType="solid">
          <fgColor indexed="64"/>
          <bgColor theme="0"/>
        </patternFill>
      </fill>
      <alignment horizontal="right" vertical="center" textRotation="0" wrapText="1" indent="0" justifyLastLine="0" shrinkToFit="0" readingOrder="0"/>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font>
        <b val="0"/>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right" vertical="center" textRotation="0" wrapText="1" indent="0" justifyLastLine="0" shrinkToFit="0" readingOrder="0"/>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font>
        <b val="0"/>
        <i val="0"/>
        <strike val="0"/>
        <condense val="0"/>
        <extend val="0"/>
        <outline val="0"/>
        <shadow val="0"/>
        <u val="none"/>
        <vertAlign val="baseline"/>
        <sz val="9"/>
        <color rgb="FF000000"/>
        <name val="Open Sans Light"/>
        <family val="2"/>
        <scheme val="none"/>
      </font>
      <numFmt numFmtId="3" formatCode="#,##0"/>
      <fill>
        <patternFill patternType="solid">
          <fgColor indexed="64"/>
          <bgColor theme="0"/>
        </patternFill>
      </fill>
      <alignment horizontal="right" vertical="center" textRotation="0" wrapText="1" indent="0" justifyLastLine="0" shrinkToFit="0" readingOrder="0"/>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font>
        <b val="0"/>
        <i val="0"/>
        <strike val="0"/>
        <condense val="0"/>
        <extend val="0"/>
        <outline val="0"/>
        <shadow val="0"/>
        <u val="none"/>
        <vertAlign val="baseline"/>
        <sz val="9"/>
        <color rgb="FF000000"/>
        <name val="Open Sans Light"/>
        <family val="2"/>
        <scheme val="none"/>
      </font>
      <numFmt numFmtId="3" formatCode="#,##0"/>
      <fill>
        <patternFill patternType="solid">
          <fgColor indexed="64"/>
          <bgColor theme="0"/>
        </patternFill>
      </fill>
      <alignment horizontal="right" vertical="center" textRotation="0" wrapText="1" indent="0" justifyLastLine="0" shrinkToFit="0" readingOrder="0"/>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general" vertical="center" textRotation="0" wrapText="1" indent="0" justifyLastLine="0" shrinkToFit="0" readingOrder="0"/>
      <border diagonalUp="0" diagonalDown="0">
        <left/>
        <right style="medium">
          <color rgb="FF000000"/>
        </right>
        <top style="medium">
          <color rgb="FF000000"/>
        </top>
        <bottom style="medium">
          <color rgb="FF000000"/>
        </bottom>
        <vertical style="medium">
          <color rgb="FF000000"/>
        </vertical>
        <horizontal style="medium">
          <color rgb="FF000000"/>
        </horizontal>
      </border>
    </dxf>
    <dxf>
      <border>
        <top style="medium">
          <color rgb="FF000000"/>
        </top>
      </border>
    </dxf>
    <dxf>
      <border>
        <bottom style="medium">
          <color rgb="FF000000"/>
        </bottom>
      </border>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right" vertical="center" textRotation="0" wrapText="1" indent="0" justifyLastLine="0" shrinkToFit="0" readingOrder="0"/>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center" vertical="center" textRotation="0" wrapText="1" indent="0" justifyLastLine="0" shrinkToFit="0" readingOrder="0"/>
      <border diagonalUp="0" diagonalDown="0">
        <left style="medium">
          <color rgb="FF000000"/>
        </left>
        <right style="medium">
          <color rgb="FF000000"/>
        </right>
        <top/>
        <bottom/>
        <vertical style="medium">
          <color rgb="FF000000"/>
        </vertical>
        <horizontal style="medium">
          <color rgb="FF000000"/>
        </horizontal>
      </border>
    </dxf>
    <dxf>
      <font>
        <b val="0"/>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right"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right" vertical="center" textRotation="0" wrapText="1" indent="0" justifyLastLine="0" shrinkToFit="0" readingOrder="0"/>
      <border diagonalUp="0" diagonalDown="0">
        <left/>
        <right style="medium">
          <color indexed="64"/>
        </right>
        <top/>
        <bottom/>
        <vertical/>
        <horizontal/>
      </border>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general" vertical="center" textRotation="0" wrapText="1" indent="0" justifyLastLine="0" shrinkToFit="0" readingOrder="0"/>
      <border diagonalUp="0" diagonalDown="0">
        <left/>
        <right style="medium">
          <color indexed="64"/>
        </right>
        <top/>
        <bottom/>
        <vertical/>
        <horizontal/>
      </border>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general" vertical="center" textRotation="0" wrapText="1" indent="0" justifyLastLine="0" shrinkToFit="0" readingOrder="0"/>
      <border diagonalUp="0" diagonalDown="0">
        <left/>
        <right style="medium">
          <color indexed="64"/>
        </right>
        <top/>
        <bottom/>
        <vertical/>
        <horizontal/>
      </border>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general" vertical="center" textRotation="0" wrapText="1" indent="0" justifyLastLine="0" shrinkToFit="0" readingOrder="0"/>
      <border diagonalUp="0" diagonalDown="0">
        <left/>
        <right style="medium">
          <color indexed="64"/>
        </right>
        <top/>
        <bottom/>
        <vertical/>
        <horizontal/>
      </border>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general" vertical="center" textRotation="0" wrapText="1" indent="0" justifyLastLine="0" shrinkToFit="0" readingOrder="0"/>
      <border diagonalUp="0" diagonalDown="0">
        <left/>
        <right style="medium">
          <color indexed="64"/>
        </right>
        <top/>
        <bottom/>
        <vertical/>
        <horizontal/>
      </border>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general" vertical="center" textRotation="0" wrapText="1" indent="0" justifyLastLine="0" shrinkToFit="0" readingOrder="0"/>
      <border diagonalUp="0" diagonalDown="0">
        <left/>
        <right style="medium">
          <color indexed="64"/>
        </right>
        <top/>
        <bottom/>
        <vertical/>
        <horizontal/>
      </border>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general" vertical="center" textRotation="0" wrapText="1" indent="0" justifyLastLine="0" shrinkToFit="0" readingOrder="0"/>
      <border diagonalUp="0" diagonalDown="0">
        <left/>
        <right style="medium">
          <color indexed="64"/>
        </right>
        <top/>
        <bottom/>
        <vertical/>
        <horizontal/>
      </border>
    </dxf>
    <dxf>
      <border outline="0">
        <bottom style="medium">
          <color indexed="64"/>
        </bottom>
      </border>
    </dxf>
    <dxf>
      <border outline="0">
        <top style="medium">
          <color rgb="FF000000"/>
        </top>
        <bottom style="medium">
          <color indexed="64"/>
        </bottom>
      </border>
    </dxf>
    <dxf>
      <font>
        <b val="0"/>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right" vertical="center" textRotation="0" wrapText="1" indent="0" justifyLastLine="0" shrinkToFit="0" readingOrder="0"/>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right"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right" vertical="center" textRotation="0" wrapText="1" indent="0" justifyLastLine="0" shrinkToFit="0" readingOrder="0"/>
      <border diagonalUp="0" diagonalDown="0">
        <left/>
        <right style="medium">
          <color indexed="64"/>
        </right>
        <top/>
        <bottom/>
        <vertical/>
        <horizontal/>
      </border>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general" vertical="center" textRotation="0" wrapText="1" indent="0" justifyLastLine="0" shrinkToFit="0" readingOrder="0"/>
      <border diagonalUp="0" diagonalDown="0">
        <left/>
        <right style="medium">
          <color indexed="64"/>
        </right>
        <top/>
        <bottom/>
        <vertical/>
        <horizontal/>
      </border>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general" vertical="center" textRotation="0" wrapText="1" indent="0" justifyLastLine="0" shrinkToFit="0" readingOrder="0"/>
      <border diagonalUp="0" diagonalDown="0">
        <left/>
        <right style="medium">
          <color indexed="64"/>
        </right>
        <top/>
        <bottom/>
        <vertical/>
        <horizontal/>
      </border>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general" vertical="center" textRotation="0" wrapText="1" indent="0" justifyLastLine="0" shrinkToFit="0" readingOrder="0"/>
      <border diagonalUp="0" diagonalDown="0">
        <left/>
        <right style="medium">
          <color indexed="64"/>
        </right>
        <top/>
        <bottom/>
        <vertical/>
        <horizontal/>
      </border>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general" vertical="center" textRotation="0" wrapText="1" indent="0" justifyLastLine="0" shrinkToFit="0" readingOrder="0"/>
      <border diagonalUp="0" diagonalDown="0">
        <left/>
        <right style="medium">
          <color indexed="64"/>
        </right>
        <top/>
        <bottom/>
        <vertical/>
        <horizontal/>
      </border>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general" vertical="center" textRotation="0" wrapText="1" indent="0" justifyLastLine="0" shrinkToFit="0" readingOrder="0"/>
      <border diagonalUp="0" diagonalDown="0">
        <left/>
        <right style="medium">
          <color indexed="64"/>
        </right>
        <top/>
        <bottom/>
        <vertical/>
        <horizontal/>
      </border>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general" vertical="center" textRotation="0" wrapText="1" indent="0" justifyLastLine="0" shrinkToFit="0" readingOrder="0"/>
      <border diagonalUp="0" diagonalDown="0">
        <left/>
        <right style="medium">
          <color indexed="64"/>
        </right>
        <top/>
        <bottom/>
        <vertical/>
        <horizontal/>
      </border>
    </dxf>
    <dxf>
      <border outline="0">
        <bottom style="medium">
          <color indexed="64"/>
        </bottom>
      </border>
    </dxf>
    <dxf>
      <border outline="0">
        <top style="medium">
          <color rgb="FF000000"/>
        </top>
        <bottom style="medium">
          <color indexed="64"/>
        </bottom>
      </border>
    </dxf>
    <dxf>
      <font>
        <b val="0"/>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right" vertical="center" textRotation="0" wrapText="1" indent="0" justifyLastLine="0" shrinkToFit="0" readingOrder="0"/>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general" vertical="center" textRotation="0" wrapText="1" indent="0" justifyLastLine="0" shrinkToFit="0" readingOrder="0"/>
      <border diagonalUp="0" diagonalDown="0">
        <left/>
        <right style="medium">
          <color indexed="64"/>
        </right>
        <top/>
        <bottom/>
        <vertical/>
        <horizontal/>
      </border>
    </dxf>
    <dxf>
      <border outline="0">
        <bottom style="medium">
          <color indexed="64"/>
        </bottom>
      </border>
    </dxf>
    <dxf>
      <border outline="0">
        <top style="medium">
          <color rgb="FF000000"/>
        </top>
        <bottom style="medium">
          <color indexed="64"/>
        </bottom>
      </border>
    </dxf>
    <dxf>
      <font>
        <b/>
        <i val="0"/>
        <strike val="0"/>
        <condense val="0"/>
        <extend val="0"/>
        <outline val="0"/>
        <shadow val="0"/>
        <u val="none"/>
        <vertAlign val="baseline"/>
        <sz val="9"/>
        <color rgb="FF000000"/>
        <name val="Open Sans Light"/>
        <family val="2"/>
        <scheme val="none"/>
      </font>
      <fill>
        <patternFill patternType="solid">
          <fgColor indexed="64"/>
          <bgColor theme="0"/>
        </patternFill>
      </fill>
      <alignment horizontal="center" vertical="center" textRotation="0" wrapText="1" indent="0" justifyLastLine="0" shrinkToFit="0" readingOrder="0"/>
    </dxf>
  </dxfs>
  <tableStyles count="0" defaultTableStyle="TableStyleMedium2" defaultPivotStyle="PivotStyleLight16"/>
  <colors>
    <mruColors>
      <color rgb="FFE90000"/>
      <color rgb="FFEB0000"/>
      <color rgb="FF4472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70DFBE4-6065-47A0-A99E-64189E93610F}" name="Table01" displayName="Table01" ref="A2:K35" totalsRowShown="0" headerRowDxfId="277" headerRowBorderDxfId="275" tableBorderDxfId="276">
  <tableColumns count="11">
    <tableColumn id="1" xr3:uid="{46DC743F-4C21-42A0-8A75-42100E36B483}" name="Category" dataDxfId="274"/>
    <tableColumn id="2" xr3:uid="{22CF2B81-2533-4F9F-A11C-1901EC322E41}" name="2014"/>
    <tableColumn id="3" xr3:uid="{DD56ED36-A408-472A-B282-8E81854400C6}" name="2015"/>
    <tableColumn id="4" xr3:uid="{6D083612-777D-4945-8DDC-ECD80FD9AE8E}" name="2016"/>
    <tableColumn id="5" xr3:uid="{545E5E62-54B4-4AE6-B602-CC732421D364}" name="2017"/>
    <tableColumn id="6" xr3:uid="{A724B6BC-C6B2-47E9-BB14-F630FFEC6C51}" name="2018"/>
    <tableColumn id="7" xr3:uid="{C0BF84B2-A467-4408-8839-80D37152D17E}" name="2019"/>
    <tableColumn id="8" xr3:uid="{EC5052EA-FE6F-4E6E-805F-27346B455069}" name="2020"/>
    <tableColumn id="9" xr3:uid="{7EC69A61-1AC5-4187-9013-7A0ED6028545}" name="2021"/>
    <tableColumn id="10" xr3:uid="{1FC1219A-3358-40B3-AC98-99C1C5C4510D}" name="2022"/>
    <tableColumn id="11" xr3:uid="{EA791AB5-F77A-4E29-9FEA-1DA26FB42515}" name="2023"/>
  </tableColumns>
  <tableStyleInfo showFirstColumn="0" showLastColumn="0" showRowStripes="1" showColumnStripes="0"/>
  <extLst>
    <ext xmlns:x14="http://schemas.microsoft.com/office/spreadsheetml/2009/9/main" uri="{504A1905-F514-4f6f-8877-14C23A59335A}">
      <x14:table altText="Table 1" altTextSummary="This table provides the number of proposals and awards and funding rate for NSF overall and by NSF directorate from fiscal year 2014 to fiscal year 2023.    "/>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3C8F454-7AAB-4F96-BD37-52540A5087AC}" name="Table10" displayName="Table10" ref="A2:K14" totalsRowShown="0" headerRowDxfId="189" dataDxfId="188" headerRowBorderDxfId="186" tableBorderDxfId="187">
  <tableColumns count="11">
    <tableColumn id="1" xr3:uid="{1BF89464-3D9F-4843-B4EB-B68978DCBB46}" name="Category" dataDxfId="185"/>
    <tableColumn id="2" xr3:uid="{CD06B935-E8E8-4FE3-B425-8AF3A9500E1B}" name="2014" dataDxfId="184"/>
    <tableColumn id="3" xr3:uid="{5107D783-7CB0-4BD0-A11C-57A5CEC40A6E}" name="2015" dataDxfId="183"/>
    <tableColumn id="4" xr3:uid="{DA493946-722A-4D3F-A0C2-B411BDDB58E4}" name="2016" dataDxfId="182"/>
    <tableColumn id="5" xr3:uid="{D871BDD2-0665-453A-9B05-F0112AB35DD9}" name="2017" dataDxfId="181"/>
    <tableColumn id="6" xr3:uid="{74F0D742-E5C2-4D1C-99EE-59A59B580459}" name="2018" dataDxfId="180"/>
    <tableColumn id="7" xr3:uid="{0B0AB9B3-4A2A-4324-AF46-E5516D75FDBC}" name="2019" dataDxfId="179"/>
    <tableColumn id="8" xr3:uid="{91C70E06-3E3E-47E7-8583-B00FE27C57CD}" name="2020" dataDxfId="178"/>
    <tableColumn id="9" xr3:uid="{BE51F412-AD28-49C2-B44D-A35EF42314CB}" name="2021" dataDxfId="177"/>
    <tableColumn id="10" xr3:uid="{AC0099BC-CD24-453B-9979-4F4275F24DBE}" name="2022" dataDxfId="176"/>
    <tableColumn id="11" xr3:uid="{A416013E-4F04-4D19-A9AD-FE0D513F46A3}" name="2023" dataDxfId="175"/>
  </tableColumns>
  <tableStyleInfo showFirstColumn="0" showLastColumn="0" showRowStripes="1" showColumnStripes="0"/>
  <extLst>
    <ext xmlns:x14="http://schemas.microsoft.com/office/spreadsheetml/2009/9/main" uri="{504A1905-F514-4f6f-8877-14C23A59335A}">
      <x14:table altText="Table 10" altTextSummary="This table provides the total number of proposals, awards, and funding rate by PI ethnicity for fiscal year 2014 to fiscal year 2023.  "/>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06CF517-285B-4053-87B7-D0D8419331B9}" name="Table11" displayName="Table11" ref="A2:D35" totalsRowShown="0" headerRowDxfId="174" headerRowBorderDxfId="172" tableBorderDxfId="173">
  <tableColumns count="4">
    <tableColumn id="1" xr3:uid="{629BE32C-0EC6-4DD6-864D-8CA1DB3F6566}" name="Category" dataDxfId="171"/>
    <tableColumn id="2" xr3:uid="{12D5A1FD-2D22-4C6A-A31A-78F57337A933}" name="Hispanic or Latino" dataDxfId="170"/>
    <tableColumn id="3" xr3:uid="{57177981-1E06-4C66-ADCD-0123D58B3320}" name="Not Hispanic or Latino" dataDxfId="169"/>
    <tableColumn id="4" xr3:uid="{F9D6A62E-6ADD-4C05-A4AD-6860E07274B2}" name="Unknown / Do Not Wish to Provide" dataDxfId="168"/>
  </tableColumns>
  <tableStyleInfo showFirstColumn="0" showLastColumn="0" showRowStripes="1" showColumnStripes="0"/>
  <extLst>
    <ext xmlns:x14="http://schemas.microsoft.com/office/spreadsheetml/2009/9/main" uri="{504A1905-F514-4f6f-8877-14C23A59335A}">
      <x14:table altText="Table 11" altTextSummary="This table provides the total number of proposals, awards, and funding rate by PI ethnicity for NSF overall and by NSF directorate or office for fiscal year 2023. "/>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7AEC48A-29F0-4C1A-BBC7-E9362E232679}" name="Table12" displayName="Table12" ref="A2:K29" totalsRowShown="0" headerRowDxfId="167" headerRowBorderDxfId="165" tableBorderDxfId="166">
  <tableColumns count="11">
    <tableColumn id="1" xr3:uid="{CE287340-0C2F-4BD9-8E2D-815E042EE4AF}" name="Category" dataDxfId="164"/>
    <tableColumn id="2" xr3:uid="{EFC7A5C5-555C-43A4-8127-1C7476FF2440}" name="2014"/>
    <tableColumn id="3" xr3:uid="{C1CD8EE1-2983-4D22-A96C-C458D8DFF67A}" name="2015"/>
    <tableColumn id="4" xr3:uid="{49B0DB6E-50DA-495A-B448-722D4A6051CF}" name="2016"/>
    <tableColumn id="5" xr3:uid="{9A40049D-D970-4597-9079-147B19D751CD}" name="2017"/>
    <tableColumn id="6" xr3:uid="{FF4BBB9B-F146-4678-81A2-885DE794D881}" name="2018"/>
    <tableColumn id="7" xr3:uid="{09A3175F-828D-4C1E-9C00-CDCCD93B73C3}" name="2019"/>
    <tableColumn id="8" xr3:uid="{346CDE3D-1BC3-438D-89BF-03C3D7DEA078}" name="2020"/>
    <tableColumn id="9" xr3:uid="{658BEACB-8FA2-41C2-9CAC-9032F4B29E2F}" name="2021"/>
    <tableColumn id="10" xr3:uid="{A756D251-492D-4DBB-84A5-C4C9E622DE72}" name="2022"/>
    <tableColumn id="11" xr3:uid="{D668A36E-BF93-4CD6-828D-0F25AD6A0E16}" name="2023"/>
  </tableColumns>
  <tableStyleInfo showFirstColumn="0" showLastColumn="0" showRowStripes="1" showColumnStripes="0"/>
  <extLst>
    <ext xmlns:x14="http://schemas.microsoft.com/office/spreadsheetml/2009/9/main" uri="{504A1905-F514-4f6f-8877-14C23A59335A}">
      <x14:table altText="Table 12" altTextSummary="This table provides the total number of proposals, awards, and funding rate by PI race for fiscal year 2014 to fiscal year 2023.  "/>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91DA5140-B0B2-4873-978C-7B2F06C100FA}" name="Table13" displayName="Table13" ref="A2:G32" totalsRowShown="0" headerRowDxfId="163" headerRowBorderDxfId="161" tableBorderDxfId="162">
  <tableColumns count="7">
    <tableColumn id="1" xr3:uid="{0D7B41DC-4E27-4E68-9126-086337A27DD6}" name="Category" dataDxfId="160"/>
    <tableColumn id="2" xr3:uid="{E5E5F7C5-3DC2-40AA-82E1-7AE08D4C7FD5}" name="American Indian / Alaskan Native / Native Hawaiian / Pacific Islander / Other*"/>
    <tableColumn id="3" xr3:uid="{861DC450-E1DC-49FF-B722-97ECDAE210AD}" name="Asian"/>
    <tableColumn id="4" xr3:uid="{BEE0EF40-2569-4312-B295-0FF195E08645}" name="Black or African American"/>
    <tableColumn id="5" xr3:uid="{22891E7D-635D-4099-8CD8-1441331D5D61}" name="White"/>
    <tableColumn id="6" xr3:uid="{221FF94B-A3A4-40E7-AE10-D4B81B7BC1D4}" name="Multiracial"/>
    <tableColumn id="7" xr3:uid="{ADBF984F-73C2-4986-B23E-9AE33317EA18}" name="Unknown and Do Not Wish to Provide"/>
  </tableColumns>
  <tableStyleInfo showFirstColumn="0" showLastColumn="0" showRowStripes="1" showColumnStripes="0"/>
  <extLst>
    <ext xmlns:x14="http://schemas.microsoft.com/office/spreadsheetml/2009/9/main" uri="{504A1905-F514-4f6f-8877-14C23A59335A}">
      <x14:table altText="Table 13" altTextSummary="This table provides the total number of proposals, awards, and funding rate by PI race for NSF overall and by NSF directorate or office for fiscal year 2023. "/>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CB13164-54C2-4B95-8F75-B2A95C47A8AD}" name="Table14" displayName="Table14" ref="A2:K14" totalsRowShown="0" headerRowDxfId="159" dataDxfId="158" headerRowBorderDxfId="156" tableBorderDxfId="157">
  <tableColumns count="11">
    <tableColumn id="1" xr3:uid="{59162779-F79A-40BD-8253-372D747850E4}" name="Category" dataDxfId="155"/>
    <tableColumn id="2" xr3:uid="{6C827D03-FD30-4E2A-AD14-471D03010F0B}" name="2014" dataDxfId="154"/>
    <tableColumn id="3" xr3:uid="{28E3985B-6C4C-4E7E-834B-027B841B2862}" name="2015" dataDxfId="153"/>
    <tableColumn id="4" xr3:uid="{233D6D84-9161-45DA-BC93-EC2B37C5D375}" name="2016" dataDxfId="152"/>
    <tableColumn id="5" xr3:uid="{01B01612-4C07-45EE-9646-2B7DD9D09AE6}" name="2017" dataDxfId="151"/>
    <tableColumn id="6" xr3:uid="{0C9582C5-8A98-4414-8CCB-68DF53E1E103}" name="2018" dataDxfId="150"/>
    <tableColumn id="7" xr3:uid="{37CAF247-05E6-43A0-AC43-E0E3377606F9}" name="2019" dataDxfId="149"/>
    <tableColumn id="8" xr3:uid="{5833D80A-1045-49F4-8DD2-75B06F42A4F9}" name="2020" dataDxfId="148"/>
    <tableColumn id="9" xr3:uid="{3E77F218-FA11-4B55-894B-D02FCD545D0B}" name="2021" dataDxfId="147"/>
    <tableColumn id="10" xr3:uid="{421131C2-D2DF-433E-AFDD-F7ECB0075098}" name="2022" dataDxfId="146"/>
    <tableColumn id="11" xr3:uid="{553AE25C-A7F8-4340-8B54-5F17C1B281E9}" name="2023" dataDxfId="145"/>
  </tableColumns>
  <tableStyleInfo showFirstColumn="0" showLastColumn="0" showRowStripes="1" showColumnStripes="0"/>
  <extLst>
    <ext xmlns:x14="http://schemas.microsoft.com/office/spreadsheetml/2009/9/main" uri="{504A1905-F514-4f6f-8877-14C23A59335A}">
      <x14:table altText="Table 14" altTextSummary="This table provides the total number of proposals, awards, and funding rate by PI disability status for fiscal year 2014 to fiscal year 2023.  "/>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0FC84AE-CF5F-433C-9B08-3E5824F8080D}" name="Table15" displayName="Table15" ref="A2:D32" totalsRowShown="0" headerRowDxfId="144" headerRowBorderDxfId="142" tableBorderDxfId="143">
  <tableColumns count="4">
    <tableColumn id="1" xr3:uid="{E5196D65-329B-471A-A1DB-819AD4ADE13D}" name="Category" dataDxfId="141"/>
    <tableColumn id="2" xr3:uid="{3A359351-801D-4321-9A61-C64C37066B1B}" name="PIs with a Disability"/>
    <tableColumn id="3" xr3:uid="{CBF5EBDB-F572-4CE9-95C4-D67554C83158}" name="PIs without a Disability"/>
    <tableColumn id="4" xr3:uid="{F1BFE335-A65B-4F50-8BB3-728F8B0631B2}" name="Unknown / Do Not Wish to Provide"/>
  </tableColumns>
  <tableStyleInfo showFirstColumn="0" showLastColumn="0" showRowStripes="1" showColumnStripes="0"/>
  <extLst>
    <ext xmlns:x14="http://schemas.microsoft.com/office/spreadsheetml/2009/9/main" uri="{504A1905-F514-4f6f-8877-14C23A59335A}">
      <x14:table altText="Table 15" altTextSummary="This table provides the total number of proposals, awards, and funding rate by PI disability status for NSF overall and by NSF directorate or office for fiscal year 2023.  "/>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C2BA7D66-879B-409C-8739-C57A38D9F90B}" name="Table16" displayName="Table16" ref="A2:K8" totalsRowShown="0" headerRowDxfId="140" dataDxfId="139" headerRowBorderDxfId="137" tableBorderDxfId="138">
  <tableColumns count="11">
    <tableColumn id="1" xr3:uid="{05E6675B-360A-4310-B9DE-CF2E90DBFE5E}" name="Category" dataDxfId="136"/>
    <tableColumn id="2" xr3:uid="{CA1DF5F2-EE2B-4E19-BB1F-E609EC6A631B}" name="2014" dataDxfId="135"/>
    <tableColumn id="3" xr3:uid="{706E0926-D051-44B7-8C4F-BE8A1A3310E6}" name="2015" dataDxfId="134"/>
    <tableColumn id="4" xr3:uid="{06468BC6-EC19-45DD-A205-EDA2F14A05C0}" name="2016" dataDxfId="133"/>
    <tableColumn id="5" xr3:uid="{E56D57C4-9DE3-44E1-A16D-F63E5E83FBCB}" name="2017" dataDxfId="132"/>
    <tableColumn id="6" xr3:uid="{3B90EF55-0328-498C-8781-C0E184488B98}" name="2018" dataDxfId="131"/>
    <tableColumn id="7" xr3:uid="{32E1F459-63E8-42CF-999A-BAA325B8CBA3}" name="2019" dataDxfId="130"/>
    <tableColumn id="8" xr3:uid="{55A521A6-A065-48BD-8812-8A1F1B4A1E4B}" name="2020" dataDxfId="129"/>
    <tableColumn id="9" xr3:uid="{5C2D7370-C8C3-4056-A983-8A3454977849}" name="2021" dataDxfId="128"/>
    <tableColumn id="10" xr3:uid="{215ADBC5-C58F-4429-8C37-706ACCBE3CAB}" name="2022" dataDxfId="127"/>
    <tableColumn id="11" xr3:uid="{2B505422-DA85-426F-8077-010F6E3ED543}" name="2023" dataDxfId="126"/>
  </tableColumns>
  <tableStyleInfo showFirstColumn="0" showLastColumn="0" showRowStripes="1" showColumnStripes="0"/>
  <extLst>
    <ext xmlns:x14="http://schemas.microsoft.com/office/spreadsheetml/2009/9/main" uri="{504A1905-F514-4f6f-8877-14C23A59335A}">
      <x14:table altText="Table 16" altTextSummary="This table provides the total number of proposals, awards, and funding rate by PI experience for fiscal year 2014 to fiscal year 2023.  "/>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B394C01-8580-49AA-A274-C9A73BFB4002}" name="Table17" displayName="Table17" ref="A2:D59" totalsRowShown="0" headerRowDxfId="125" headerRowBorderDxfId="123" tableBorderDxfId="124" totalsRowBorderDxfId="122">
  <tableColumns count="4">
    <tableColumn id="1" xr3:uid="{0444716E-8495-4E49-950D-3DD61330E922}" name="State or Jurisdiction" dataDxfId="121"/>
    <tableColumn id="2" xr3:uid="{47CB7A9A-AF3C-4A31-A87B-B0B8D2F94C19}" name="Proposals" dataDxfId="120"/>
    <tableColumn id="3" xr3:uid="{FEF63E7B-24E9-4CDD-B986-1B090D369C83}" name="Awards" dataDxfId="119"/>
    <tableColumn id="4" xr3:uid="{CCB89681-1E6F-4FD1-991D-71B8B385EDE7}" name="Funding Rate" dataDxfId="118"/>
  </tableColumns>
  <tableStyleInfo showFirstColumn="0" showLastColumn="0" showRowStripes="1" showColumnStripes="0"/>
  <extLst>
    <ext xmlns:x14="http://schemas.microsoft.com/office/spreadsheetml/2009/9/main" uri="{504A1905-F514-4f6f-8877-14C23A59335A}">
      <x14:table altText="Table 17" altTextSummary="This table provides the total number of proposals, awards, and funding rate by state or U.S. jurisdiction for fiscal year 2023.  "/>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22D41E94-D55C-42BD-8A69-E82419AB5E7C}" name="Table18" displayName="Table18" ref="A2:K5" totalsRowShown="0" headerRowDxfId="117" headerRowBorderDxfId="115" tableBorderDxfId="116" totalsRowBorderDxfId="114">
  <tableColumns count="11">
    <tableColumn id="1" xr3:uid="{253F479F-EC65-4ED2-BBD0-BAD8F67B7932}" name="Category" dataDxfId="113"/>
    <tableColumn id="2" xr3:uid="{A7172C1E-7814-439A-83C2-AD9AA327786D}" name="2014" dataDxfId="112"/>
    <tableColumn id="3" xr3:uid="{92276851-D9D5-4E50-A79A-50C5DBD8DB20}" name="2015" dataDxfId="111"/>
    <tableColumn id="4" xr3:uid="{B3820929-1509-467D-80D7-EC9CBBD0F6C0}" name="2016" dataDxfId="110"/>
    <tableColumn id="5" xr3:uid="{11D2FB96-EC9E-421C-80D8-2E9201AEC819}" name="2017" dataDxfId="109"/>
    <tableColumn id="6" xr3:uid="{042BA854-7B1B-40DB-AC0B-04B5120A834C}" name="2018" dataDxfId="108"/>
    <tableColumn id="7" xr3:uid="{64DBD4A2-1789-4016-B4F8-6750ADD4F45E}" name="2019" dataDxfId="107"/>
    <tableColumn id="8" xr3:uid="{B4600281-5649-44F3-9CE9-633FD74C1E21}" name="2020" dataDxfId="106"/>
    <tableColumn id="9" xr3:uid="{FAB64086-329F-44D7-B9C8-5919C18A9566}" name="2021" dataDxfId="105"/>
    <tableColumn id="10" xr3:uid="{06C22F53-85E9-43C0-8C00-26CEF87D31E9}" name="2022" dataDxfId="104"/>
    <tableColumn id="11" xr3:uid="{CAF29EFB-1E49-44F1-8CBE-C32A56134E0E}" name="2023" dataDxfId="103"/>
  </tableColumns>
  <tableStyleInfo showFirstColumn="0" showLastColumn="0" showRowStripes="1" showColumnStripes="0"/>
  <extLst>
    <ext xmlns:x14="http://schemas.microsoft.com/office/spreadsheetml/2009/9/main" uri="{504A1905-F514-4f6f-8877-14C23A59335A}">
      <x14:table altText="Table 18" altTextSummary="This table provides the total number of research proposals, awards, and funding rate for fiscal year 2014 to fiscal year 2023.  "/>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F3E2A51E-D3B5-4F0A-8EDF-F9355BD7A6B1}" name="Table19" displayName="Table19" ref="A2:K6" totalsRowShown="0" headerRowDxfId="102" dataDxfId="101" headerRowBorderDxfId="99" tableBorderDxfId="100" totalsRowBorderDxfId="98">
  <tableColumns count="11">
    <tableColumn id="1" xr3:uid="{C0A61361-8116-4E9C-8B34-277CC6CC18CE}" name="Category" dataDxfId="97"/>
    <tableColumn id="2" xr3:uid="{9914B5F0-91DF-438F-9530-AB0C79DB3999}" name="2014" dataDxfId="96"/>
    <tableColumn id="3" xr3:uid="{A07CC871-6936-46F4-B796-50AC56EA28C5}" name="2015" dataDxfId="95"/>
    <tableColumn id="4" xr3:uid="{AC8FD386-226D-443D-8AED-F230E8E62409}" name="2016" dataDxfId="94"/>
    <tableColumn id="5" xr3:uid="{A06014E9-CED8-42EE-AE96-6625DF7C8700}" name="2017" dataDxfId="93"/>
    <tableColumn id="6" xr3:uid="{58D8B956-5319-49E4-873E-FD61BAABD50C}" name="2018" dataDxfId="92"/>
    <tableColumn id="7" xr3:uid="{0DE8ADBA-CF5F-4C8A-8A7B-4BA0F1562401}" name="2019" dataDxfId="91"/>
    <tableColumn id="8" xr3:uid="{2CB43B87-C73E-4A9D-836D-345181F6FAD9}" name="2020" dataDxfId="90"/>
    <tableColumn id="9" xr3:uid="{35E8EBC5-DC35-4559-B88A-C7D722980B72}" name="2021" dataDxfId="89"/>
    <tableColumn id="10" xr3:uid="{273EDF7D-AEC6-49FC-B9E8-0DF85E2170E2}" name="2022" dataDxfId="88"/>
    <tableColumn id="11" xr3:uid="{EF331CB8-F1EB-4BA0-9D2F-C2F0316067C9}" name="2023" dataDxfId="87"/>
  </tableColumns>
  <tableStyleInfo showFirstColumn="0" showLastColumn="0" showRowStripes="1" showColumnStripes="0"/>
  <extLst>
    <ext xmlns:x14="http://schemas.microsoft.com/office/spreadsheetml/2009/9/main" uri="{504A1905-F514-4f6f-8877-14C23A59335A}">
      <x14:table altText="Table 19" altTextSummary="This table provides the median and mean nominal dollars (in thousands) of research awards and median and mean constant fiscal year 2023 dollars (in thousands) of research awards by fiscal year 2014 to fiscal year 2023.  "/>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8882BB3-44EA-4412-B564-7C0675E326BB}" name="Table02" displayName="Table02" ref="A2:K32" totalsRowShown="0" headerRowDxfId="273" dataDxfId="272" headerRowBorderDxfId="270" tableBorderDxfId="271">
  <tableColumns count="11">
    <tableColumn id="1" xr3:uid="{53228A4D-B7E2-4509-A36B-BAB5D935A933}" name="Category" dataDxfId="269"/>
    <tableColumn id="2" xr3:uid="{A0FCF042-5E46-494B-A9DA-FB73A7FE9CC5}" name="2014" dataDxfId="268"/>
    <tableColumn id="4" xr3:uid="{4767F951-DC50-4DAE-810E-3A06A4D27EDB}" name="2015" dataDxfId="267"/>
    <tableColumn id="6" xr3:uid="{BC2BC4C9-05C8-40E8-9279-692308660DB6}" name="2016" dataDxfId="266"/>
    <tableColumn id="8" xr3:uid="{C8F31C1D-AC26-4FDC-B5B0-680FDD572C03}" name="2017" dataDxfId="265"/>
    <tableColumn id="10" xr3:uid="{6CE3BAEE-2661-4E0C-A314-A25ACCEAA9DF}" name="2018" dataDxfId="264"/>
    <tableColumn id="3" xr3:uid="{D3EBA4F5-12B9-4434-B122-AF1578037CE2}" name="2019"/>
    <tableColumn id="5" xr3:uid="{4071C747-B521-48EA-9A59-DAE79A6749A9}" name="2020"/>
    <tableColumn id="7" xr3:uid="{659CE8EB-5223-4E74-AD97-85FF06453169}" name="2021"/>
    <tableColumn id="9" xr3:uid="{CC02C854-AF00-4C2A-ABC9-31D6F3836603}" name="2022" dataDxfId="263"/>
    <tableColumn id="11" xr3:uid="{7E993828-20C4-4057-9EFF-B06037D48A76}" name="2023" dataDxfId="262"/>
  </tableColumns>
  <tableStyleInfo showFirstColumn="0" showLastColumn="0" showRowStripes="1" showColumnStripes="0"/>
  <extLst>
    <ext xmlns:x14="http://schemas.microsoft.com/office/spreadsheetml/2009/9/main" uri="{504A1905-F514-4f6f-8877-14C23A59335A}">
      <x14:table altText="Table 2" altTextSummary="This table provides the number of EAGER proposals and awards and the funding rate for NSF overall and by NSF directorate from fiscal year 2014 to fiscal year 2023.  "/>
    </ext>
  </extLst>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F5242194-B9DB-4995-888A-191627CD0F65}" name="Table20" displayName="Table20" ref="A2:K22" totalsRowShown="0" headerRowDxfId="86" dataDxfId="85" tableBorderDxfId="84">
  <tableColumns count="11">
    <tableColumn id="1" xr3:uid="{AAABD682-0131-4226-8411-822B50685D15}" name="Category" dataDxfId="83"/>
    <tableColumn id="2" xr3:uid="{5916278E-E882-44C9-9485-6027ED0D4C06}" name="2014" dataDxfId="82"/>
    <tableColumn id="3" xr3:uid="{4A324C4E-E2B4-4BA2-8D5D-14EC70052CDE}" name="2015" dataDxfId="81"/>
    <tableColumn id="4" xr3:uid="{F36CAF26-092A-4050-862C-7655FB5573BA}" name="2016" dataDxfId="80"/>
    <tableColumn id="5" xr3:uid="{ED25E80D-EB8B-42AC-A652-A5E527393027}" name="2017" dataDxfId="79"/>
    <tableColumn id="6" xr3:uid="{0A523569-5FB3-44B5-97E6-F96F1DE89F06}" name="2018" dataDxfId="78"/>
    <tableColumn id="7" xr3:uid="{55EE2EC0-A26D-43F5-A313-CDCA74173433}" name="2019" dataDxfId="77"/>
    <tableColumn id="8" xr3:uid="{543A6B5B-30F4-4CE5-8B93-FDE84F176961}" name="2020" dataDxfId="76"/>
    <tableColumn id="9" xr3:uid="{6F60A0C7-B47C-4207-BB2D-FE043046B29A}" name="2021" dataDxfId="75"/>
    <tableColumn id="10" xr3:uid="{97E9673A-BCE2-4404-85C2-079A46FAA59B}" name="2022" dataDxfId="74"/>
    <tableColumn id="11" xr3:uid="{201B17D0-45C3-4BAD-9E60-289B729700F4}" name="2023" dataDxfId="73"/>
  </tableColumns>
  <tableStyleInfo showFirstColumn="0" showLastColumn="0" showRowStripes="1" showColumnStripes="0"/>
  <extLst>
    <ext xmlns:x14="http://schemas.microsoft.com/office/spreadsheetml/2009/9/main" uri="{504A1905-F514-4f6f-8877-14C23A59335A}">
      <x14:table altText="Table 20" altTextSummary="This table provides the median and mean nominal dollars (in thousands) of research awards by NSF overall and by NSF directorate or office for fiscal year 2014 to fiscal year 2023.  "/>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F7137F41-FD0B-44DE-88CD-8C52EE609AE0}" name="Table21" displayName="Table21" ref="A2:K3" totalsRowShown="0" headerRowDxfId="72" dataDxfId="71" headerRowBorderDxfId="69" tableBorderDxfId="70" totalsRowBorderDxfId="68">
  <tableColumns count="11">
    <tableColumn id="1" xr3:uid="{28ADCA1C-0645-42AB-84C2-17DBF23349AD}" name="Category" dataDxfId="67"/>
    <tableColumn id="2" xr3:uid="{365A4864-1C54-4304-9002-36672726B78D}" name="2014" dataDxfId="66"/>
    <tableColumn id="3" xr3:uid="{D1E74B99-F833-447A-BC59-FAFE525592FD}" name="2015" dataDxfId="65"/>
    <tableColumn id="4" xr3:uid="{6629E7FD-064D-4C25-864D-9C8CA9B3E950}" name="2016" dataDxfId="64"/>
    <tableColumn id="5" xr3:uid="{88C03094-035E-436B-B092-78D3251AF9EB}" name="2017" dataDxfId="63"/>
    <tableColumn id="6" xr3:uid="{4FDB36B8-E21A-49C3-976C-23AD9B8B0E8C}" name="2018" dataDxfId="62"/>
    <tableColumn id="7" xr3:uid="{25A832B9-99F4-41B8-922E-46BBA8CB99D4}" name="2019" dataDxfId="61"/>
    <tableColumn id="8" xr3:uid="{D78954BB-4C01-48B7-AF3A-BB0931E6ED49}" name="2020" dataDxfId="60"/>
    <tableColumn id="9" xr3:uid="{E7B6C809-54DA-4D39-8028-716FCC5F9996}" name="2021" dataDxfId="59"/>
    <tableColumn id="10" xr3:uid="{4069F3C3-7D59-4E13-B880-5EFD6C342276}" name="2022" dataDxfId="58"/>
    <tableColumn id="11" xr3:uid="{00672FAD-292F-4B28-8482-D6DEA1494E31}" name="2023" dataDxfId="57"/>
  </tableColumns>
  <tableStyleInfo showFirstColumn="0" showLastColumn="0" showRowStripes="1" showColumnStripes="0"/>
  <extLst>
    <ext xmlns:x14="http://schemas.microsoft.com/office/spreadsheetml/2009/9/main" uri="{504A1905-F514-4f6f-8877-14C23A59335A}">
      <x14:table altText="Table 21" altTextSummary="This table provides the mean duration in years of research awards by fiscal year 2014 to fiscal year 2023."/>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9B9AC279-F1C4-442E-A696-87348E9302E2}" name="Table22" displayName="Table22" ref="A2:K5" totalsRowShown="0" headerRowDxfId="56" headerRowBorderDxfId="54" tableBorderDxfId="55" totalsRowBorderDxfId="53">
  <tableColumns count="11">
    <tableColumn id="1" xr3:uid="{8A963FB7-968C-4FC3-9E02-4C55B177B77D}" name="Category" dataDxfId="52"/>
    <tableColumn id="2" xr3:uid="{B324C73A-58B0-4704-8771-1AB8093B6B07}" name="2012-2014" dataDxfId="51"/>
    <tableColumn id="3" xr3:uid="{93F250E5-B3B7-42FC-8C49-9D0A4F4FCFF2}" name="2013-2015" dataDxfId="50"/>
    <tableColumn id="4" xr3:uid="{F42198CF-DA01-4CD5-A6BF-7CC7F83CDEFC}" name="2014-2016" dataDxfId="49"/>
    <tableColumn id="5" xr3:uid="{B785ECD5-4ECA-402C-BD50-F25082D5C2C2}" name="2015-2017" dataDxfId="48"/>
    <tableColumn id="6" xr3:uid="{C186D357-6261-4847-9DB7-2393204F603E}" name="2016-2018" dataDxfId="47"/>
    <tableColumn id="7" xr3:uid="{2F026E41-B3E4-40A3-B1B1-E1B38B4352D5}" name="2017-2019" dataDxfId="46"/>
    <tableColumn id="8" xr3:uid="{A248D51C-20B5-42D8-853D-3F82999A5212}" name="2018-2020" dataDxfId="45"/>
    <tableColumn id="9" xr3:uid="{4538144A-7C69-42C2-A573-F0AB5E33A5B4}" name="2019-2021" dataDxfId="44"/>
    <tableColumn id="10" xr3:uid="{0CE35413-F389-48ED-B2D8-5281CB61B22D}" name="2020-2022" dataDxfId="43"/>
    <tableColumn id="11" xr3:uid="{03AFFB5C-B0D3-4228-87D9-F29FB859EC1B}" name="2021-2023" dataDxfId="42"/>
  </tableColumns>
  <tableStyleInfo showFirstColumn="0" showLastColumn="0" showRowStripes="1" showColumnStripes="0"/>
  <extLst>
    <ext xmlns:x14="http://schemas.microsoft.com/office/spreadsheetml/2009/9/main" uri="{504A1905-F514-4f6f-8877-14C23A59335A}">
      <x14:table altText="Table 22" altTextSummary="This table provides the total number of PIs who applied for funding, the total number of PIs awarded research grants, and the PI funding rate for research awards during three-year windows between fiscal years 2012-2014 to fiscal year 2021-2023."/>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1045D73D-7D3E-45DF-A77B-4F0BD360BD3C}" name="Table23" displayName="Table23" ref="A2:K8" totalsRowShown="0" headerRowDxfId="41" headerRowBorderDxfId="40">
  <tableColumns count="11">
    <tableColumn id="1" xr3:uid="{66B74073-203C-4781-8C4C-1142EC5E994F}" name="Category" dataDxfId="39"/>
    <tableColumn id="2" xr3:uid="{0E72685B-FA17-4E8A-BBA9-689F0A919AEA}" name="2014" dataDxfId="38"/>
    <tableColumn id="3" xr3:uid="{E39BE303-172E-490F-97DC-D884449608F5}" name="2015"/>
    <tableColumn id="4" xr3:uid="{77F25242-9967-4050-BD6E-DBD5FF196A75}" name="2016"/>
    <tableColumn id="5" xr3:uid="{FC5B4676-5261-4F7C-8997-FC53FA32A24E}" name="2017"/>
    <tableColumn id="6" xr3:uid="{E73624B2-71BC-4922-A5CD-F5B399143A3A}" name="2018"/>
    <tableColumn id="7" xr3:uid="{B2631E7C-E8F7-4F30-B72E-75254AD6DD72}" name="2019"/>
    <tableColumn id="8" xr3:uid="{F332B8ED-D9B9-4ED6-89B3-C0B0C035BC71}" name="2020"/>
    <tableColumn id="9" xr3:uid="{8179819B-EBAF-46C6-A16C-5A1736B61837}" name="2021"/>
    <tableColumn id="10" xr3:uid="{4F9124AF-8B8F-4F9F-A0F9-8123D13C88A6}" name="2022"/>
    <tableColumn id="11" xr3:uid="{19C9DE6C-E73C-4CD8-ACE3-99B059C65925}" name="2023" dataDxfId="37"/>
  </tableColumns>
  <tableStyleInfo showFirstColumn="0" showLastColumn="0" showRowStripes="1" showColumnStripes="0"/>
  <extLst>
    <ext xmlns:x14="http://schemas.microsoft.com/office/spreadsheetml/2009/9/main" uri="{504A1905-F514-4f6f-8877-14C23A59335A}">
      <x14:table altText="Table 23" altTextSummary="This table provides the total number of research proposals, awards, and funding rate for early and later career PIs for fiscal year 2014 to fiscal year 2023.  "/>
    </ext>
  </extLst>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439E162D-8557-477E-8EBB-E92EFE195D05}" name="Table24" displayName="Table24" ref="A2:K5" totalsRowShown="0" headerRowDxfId="36" dataDxfId="35" tableBorderDxfId="34">
  <tableColumns count="11">
    <tableColumn id="1" xr3:uid="{D0A815D2-118E-4008-A034-BF4BD2726F18}" name="Category" dataDxfId="33"/>
    <tableColumn id="2" xr3:uid="{C41536B0-CC8A-43C9-A6F5-8F71CCE9F63B}" name="2014" dataDxfId="32"/>
    <tableColumn id="3" xr3:uid="{515D7EB5-1DA9-42A6-8962-11FA60DC99A8}" name="2015" dataDxfId="31"/>
    <tableColumn id="4" xr3:uid="{06FBFAA5-7B8D-428A-93A6-D119CB2AA96B}" name="2016" dataDxfId="30"/>
    <tableColumn id="5" xr3:uid="{29D57982-A985-4178-9B5B-B6D4E2C0C922}" name="2017" dataDxfId="29"/>
    <tableColumn id="6" xr3:uid="{6257BAEA-689F-4586-99E9-3058B516F0A6}" name="2018" dataDxfId="28"/>
    <tableColumn id="7" xr3:uid="{9D6B345B-AA41-4777-9235-7E9269CB1A7E}" name="2019" dataDxfId="27"/>
    <tableColumn id="8" xr3:uid="{07DD80F1-0F0F-476E-805D-CE262E372AD2}" name="2020" dataDxfId="26"/>
    <tableColumn id="9" xr3:uid="{63E6D510-FA8A-4267-A163-93823E916769}" name="2021" dataDxfId="25"/>
    <tableColumn id="10" xr3:uid="{8B44AD4F-B5CF-4C14-8492-D04B846A1836}" name="2022" dataDxfId="24"/>
    <tableColumn id="11" xr3:uid="{75C18C02-BEB1-44CE-9F6B-039A5746FC80}" name="2023" dataDxfId="23"/>
  </tableColumns>
  <tableStyleInfo showFirstColumn="0" showLastColumn="0" showRowStripes="1" showColumnStripes="0"/>
  <extLst>
    <ext xmlns:x14="http://schemas.microsoft.com/office/spreadsheetml/2009/9/main" uri="{504A1905-F514-4f6f-8877-14C23A59335A}">
      <x14:table altText="Table 24" altTextSummary="This table provides the estimated number of graduate students, post-doctoral researchers, and senior personnel on successful research projects for fiscal year 2014 to fiscal year 2023.  "/>
    </ext>
  </extLst>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834192AD-EDD0-49A7-8680-A91250140BD4}" name="Table25" displayName="Table25" ref="A2:C12" totalsRowShown="0" headerRowDxfId="22" headerRowBorderDxfId="20" tableBorderDxfId="21" totalsRowBorderDxfId="19">
  <tableColumns count="3">
    <tableColumn id="1" xr3:uid="{B995F6E7-1F89-4DC8-BC50-96011E3689A6}" name="Fiscal Year" dataDxfId="18"/>
    <tableColumn id="2" xr3:uid="{DBDA7101-D6D6-4240-BD67-3677118CB1AC}" name="Average Annual Budgeted Graduate Student Support on Research Awards with Graduate Students" dataDxfId="17"/>
    <tableColumn id="3" xr3:uid="{080A3E4E-84D6-4520-88E5-655563E4C51D}" name="Average Annual Budgeted Post-Doctoral Researcher Support on Research Awards with Post-Doctoral Researchers" dataDxfId="16"/>
  </tableColumns>
  <tableStyleInfo showFirstColumn="0" showLastColumn="0" showRowStripes="1" showColumnStripes="0"/>
  <extLst>
    <ext xmlns:x14="http://schemas.microsoft.com/office/spreadsheetml/2009/9/main" uri="{504A1905-F514-4f6f-8877-14C23A59335A}">
      <x14:table altText="Table 25" altTextSummary="This table provides the average annual budgeted support for graduate students and post-doctoral researchers on successful research projects in nominal dollars per award for fiscal year 2014 to fiscal year 2023."/>
    </ext>
  </extLst>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24D5DC85-0655-4DDF-878B-8F2738485A82}" name="Table26" displayName="Table26" ref="A2:K13" totalsRowShown="0" headerRowDxfId="15" dataDxfId="14" headerRowBorderDxfId="12" tableBorderDxfId="13" totalsRowBorderDxfId="11">
  <tableColumns count="11">
    <tableColumn id="1" xr3:uid="{2EB62134-5987-4D31-BFF9-F1954AE0C529}" name="Category" dataDxfId="10"/>
    <tableColumn id="2" xr3:uid="{4298EA4E-38A8-4D11-905D-4AB433F288CE}" name="2014" dataDxfId="9"/>
    <tableColumn id="3" xr3:uid="{9995C2ED-482E-4178-996F-585EBB07181B}" name="2015" dataDxfId="8"/>
    <tableColumn id="4" xr3:uid="{6301C744-AE8F-4114-9420-8FC8A34354AE}" name="2016" dataDxfId="7"/>
    <tableColumn id="5" xr3:uid="{837EB407-B76B-4C58-86C6-770FD9018977}" name="2017" dataDxfId="6"/>
    <tableColumn id="6" xr3:uid="{B02B539C-4EDB-403B-A751-019A25803046}" name="2018" dataDxfId="5"/>
    <tableColumn id="7" xr3:uid="{1EE26DC0-990F-4EAB-AA0D-D6F6F27052A0}" name="2019" dataDxfId="4"/>
    <tableColumn id="8" xr3:uid="{A9320E86-9104-464B-9278-64C44012223B}" name="2020" dataDxfId="3"/>
    <tableColumn id="9" xr3:uid="{8CE4C92A-AEE6-46F6-B847-FF118DB77AB7}" name="2021" dataDxfId="2"/>
    <tableColumn id="10" xr3:uid="{F991F994-37EA-4B97-BFB5-B78D0898C827}" name="2022" dataDxfId="1"/>
    <tableColumn id="11" xr3:uid="{5E854102-A8DA-40FB-8141-8B9208EB04E5}" name="2023" dataDxfId="0"/>
  </tableColumns>
  <tableStyleInfo showFirstColumn="0" showLastColumn="0" showRowStripes="1" showColumnStripes="0"/>
  <extLst>
    <ext xmlns:x14="http://schemas.microsoft.com/office/spreadsheetml/2009/9/main" uri="{504A1905-F514-4f6f-8877-14C23A59335A}">
      <x14:table altText="Table 26" altTextSummary="This table provides the average number of months of budgeted PI and co-PI salary support per research award by NSF directorate or office for fiscal year 2014 to fiscal year 2023."/>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B403A55F-8F96-450B-BBDD-11C258C309D2}" name="Table03" displayName="Table03" ref="A2:K32" totalsRowShown="0" headerRowDxfId="261" dataDxfId="260" headerRowBorderDxfId="258" tableBorderDxfId="259">
  <tableColumns count="11">
    <tableColumn id="1" xr3:uid="{EDDF25DB-4E11-428D-BDE6-1BE290B0CE8C}" name="Category" dataDxfId="257"/>
    <tableColumn id="3" xr3:uid="{808B8306-FAF0-45CD-B0D9-900E5FCCB488}" name="2014" dataDxfId="256"/>
    <tableColumn id="5" xr3:uid="{F25327D0-711D-4F7A-B56B-286542983D61}" name="2015" dataDxfId="255"/>
    <tableColumn id="7" xr3:uid="{B5BA369A-B092-4A76-B74F-056CBD30DB45}" name="2016" dataDxfId="254"/>
    <tableColumn id="9" xr3:uid="{573DA463-F928-40ED-887A-B34AF756732B}" name="2017" dataDxfId="253"/>
    <tableColumn id="11" xr3:uid="{1F717458-6645-4E77-AEF6-482D01C71A9C}" name="2018" dataDxfId="252"/>
    <tableColumn id="2" xr3:uid="{5073E996-5AC3-4AB0-BC14-7EF3D9621512}" name="2019"/>
    <tableColumn id="4" xr3:uid="{B57AAD25-6059-408D-A78D-257D2924080F}" name="2020"/>
    <tableColumn id="6" xr3:uid="{41AEC9FB-C2A8-455C-A260-77E09F74C15A}" name="2021"/>
    <tableColumn id="8" xr3:uid="{B664EC31-B7A1-4595-930E-709FD60BEFF9}" name="2022" dataDxfId="251"/>
    <tableColumn id="10" xr3:uid="{3FA6E4B8-2041-4DBE-B4AF-20489553CC9E}" name="2023" dataDxfId="250"/>
  </tableColumns>
  <tableStyleInfo showFirstColumn="0" showLastColumn="0" showRowStripes="1" showColumnStripes="0"/>
  <extLst>
    <ext xmlns:x14="http://schemas.microsoft.com/office/spreadsheetml/2009/9/main" uri="{504A1905-F514-4f6f-8877-14C23A59335A}">
      <x14:table altText="Table 3" altTextSummary="This table provides the number of RAPID proposals and awards and the funding rate for NSF overall and by NSF directorate from fiscal year 2014 to fiscal year 2023.  "/>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E716E5B-C7C0-4F11-9CA5-C7F6577A2E62}" name="Table04" displayName="Table04" ref="A2:J13" totalsRowShown="0" headerRowDxfId="249" dataDxfId="248" headerRowBorderDxfId="246" tableBorderDxfId="247" totalsRowBorderDxfId="245">
  <tableColumns count="10">
    <tableColumn id="1" xr3:uid="{16D075C6-39DE-4E56-B37E-3B7429304FB5}" name="Category" dataDxfId="244"/>
    <tableColumn id="2" xr3:uid="{91BC1D19-229B-44F8-92F4-C676D1BB6FCE}" name="Total Proposals" dataDxfId="243"/>
    <tableColumn id="3" xr3:uid="{2C48E57B-ACC0-4176-9CD3-3512E43A16B0}" name="Ad hoc + Panel Proposals" dataDxfId="242"/>
    <tableColumn id="4" xr3:uid="{6C19BD6E-6921-457F-A71A-55325B6E7E52}" name="Ad hoc + Panel Percent" dataDxfId="241"/>
    <tableColumn id="5" xr3:uid="{0DDDDDF6-8193-469F-A4D8-55C4A65F18E4}" name="Ad hoc-Only Proposals" dataDxfId="240"/>
    <tableColumn id="6" xr3:uid="{B2049067-EFB0-40C4-AEEA-DCE6B326FBA7}" name="Ad hoc-Only Percent" dataDxfId="239"/>
    <tableColumn id="7" xr3:uid="{CF5BD1E8-ECDC-440F-B868-684F80D527EE}" name="Panel-Only Proposals" dataDxfId="238"/>
    <tableColumn id="8" xr3:uid="{5723BDC0-C353-46E2-A4E8-CA54ACF2BD36}" name="Panel-Only Percent" dataDxfId="237"/>
    <tableColumn id="9" xr3:uid="{62FE05CB-639E-4657-BAE5-B50B49C93BCC}" name="Internally Reviewed Proposals" dataDxfId="236"/>
    <tableColumn id="10" xr3:uid="{BC57ED92-1770-4E9C-9AF4-81A7CEF7715E}" name="Internally Reviewed Percent" dataDxfId="235"/>
  </tableColumns>
  <tableStyleInfo showFirstColumn="0" showLastColumn="0" showRowStripes="1" showColumnStripes="0"/>
  <extLst>
    <ext xmlns:x14="http://schemas.microsoft.com/office/spreadsheetml/2009/9/main" uri="{504A1905-F514-4f6f-8877-14C23A59335A}">
      <x14:table altText="Table 4" altTextSummary="This table provides the total number of proposals and percent of reviews by review type (ad hoc and panel, ad hoc only, panel only, and internally reviewed) for NSF overall and by NSF directorate or office for fiscal year 2023. "/>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EB87778-E899-4088-90CB-FCC3542D318A}" name="Table05" displayName="Table05" ref="A2:E13" totalsRowShown="0" headerRowDxfId="234" dataDxfId="233" headerRowBorderDxfId="231" tableBorderDxfId="232" totalsRowBorderDxfId="230">
  <tableColumns count="5">
    <tableColumn id="1" xr3:uid="{6DCA59E2-1682-4D44-93C6-F9EA7B7E78EA}" name="Category" dataDxfId="229"/>
    <tableColumn id="2" xr3:uid="{3B2E3FBC-6E98-4C1C-A8A0-14D09F9E218D}" name="Total Reviews" dataDxfId="228"/>
    <tableColumn id="3" xr3:uid="{0BC209A7-D391-45F2-8A39-BBAEBD943887}" name="Ad hoc + Panel" dataDxfId="227"/>
    <tableColumn id="4" xr3:uid="{4637FA21-5531-47D3-ABF4-DD7327F6A849}" name="Ad hoc-Only" dataDxfId="226"/>
    <tableColumn id="5" xr3:uid="{C4AF9D40-AFDD-42BD-A2FD-BE533C0E8798}" name="Panel-Only" dataDxfId="225"/>
  </tableColumns>
  <tableStyleInfo showFirstColumn="0" showLastColumn="0" showRowStripes="1" showColumnStripes="0"/>
  <extLst>
    <ext xmlns:x14="http://schemas.microsoft.com/office/spreadsheetml/2009/9/main" uri="{504A1905-F514-4f6f-8877-14C23A59335A}">
      <x14:table altText="Table 5" altTextSummary="This table provides the number of external reviews by review type (ad hoc and panel, ad hoc only, and panel only) for NSF overall and by NSF directorate or office for fiscal year 2023. "/>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718F57C-F017-46C4-A350-4A15FF3C9345}" name="Table06" displayName="Table06" ref="A2:E13" totalsRowShown="0" headerRowDxfId="224" dataDxfId="223" headerRowBorderDxfId="221" tableBorderDxfId="222" totalsRowBorderDxfId="220">
  <tableColumns count="5">
    <tableColumn id="1" xr3:uid="{17E5030E-9A06-4658-8DA6-13A25E63834B}" name="Category" dataDxfId="219"/>
    <tableColumn id="2" xr3:uid="{8CD3C2E0-4A68-486D-A1EF-5ED43B515C34}" name="All Methods" dataDxfId="218"/>
    <tableColumn id="3" xr3:uid="{304FA6CD-B8B7-4A1D-B6F1-5B499736B353}" name="Ad hoc + Panel" dataDxfId="217"/>
    <tableColumn id="4" xr3:uid="{BADC7990-989E-4A05-8986-278958A3D713}" name="Ad hoc-Only" dataDxfId="216"/>
    <tableColumn id="5" xr3:uid="{B507EC0A-CD19-4CFF-B32A-A6CBC42F13C5}" name="Panel-Only" dataDxfId="215"/>
  </tableColumns>
  <tableStyleInfo showFirstColumn="0" showLastColumn="0" showRowStripes="1" showColumnStripes="0"/>
  <extLst>
    <ext xmlns:x14="http://schemas.microsoft.com/office/spreadsheetml/2009/9/main" uri="{504A1905-F514-4f6f-8877-14C23A59335A}">
      <x14:table altText="Table 6" altTextSummary="This table provides the mean number of external reviews per proposal by review type (ad hoc and panel, ad hoc only, and panel only) for NSF overall and by NSF directorate or office for fiscal year 2023."/>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54F5ECF-D2CB-4528-9446-38DFD1BDE5E5}" name="Table07" displayName="Table07" ref="A2:K3" totalsRowShown="0" headerRowDxfId="214" dataDxfId="213" headerRowBorderDxfId="211" tableBorderDxfId="212" totalsRowBorderDxfId="210">
  <tableColumns count="11">
    <tableColumn id="1" xr3:uid="{A66FD9CA-7B55-4EF5-A37F-26567C851C48}" name="Category" dataDxfId="209"/>
    <tableColumn id="2" xr3:uid="{8CDCEB9B-9A77-4899-9260-8EDF5FBAEBBF}" name="2014" dataDxfId="208"/>
    <tableColumn id="3" xr3:uid="{CB3FA5CF-7052-4E03-AE23-3302C60CA909}" name="2015" dataDxfId="207"/>
    <tableColumn id="4" xr3:uid="{2C9E0397-FC64-43D9-B512-29D83FB8D80A}" name="2016" dataDxfId="206"/>
    <tableColumn id="5" xr3:uid="{836894FE-8205-418E-8C30-C963BD68DAC8}" name="2017" dataDxfId="205"/>
    <tableColumn id="6" xr3:uid="{1276EE02-FFAD-4C7F-9A24-0BEB10C24BBA}" name="2018" dataDxfId="204"/>
    <tableColumn id="7" xr3:uid="{96768BB5-284A-42C2-A09F-07544675C347}" name="2019" dataDxfId="203"/>
    <tableColumn id="8" xr3:uid="{F01330DD-98CC-4503-A7BE-04D0FA87E738}" name="2020" dataDxfId="202"/>
    <tableColumn id="9" xr3:uid="{F9182C4C-3F1B-421E-988A-7BDE33038B92}" name="2021" dataDxfId="201"/>
    <tableColumn id="10" xr3:uid="{A7ADA5A5-306E-4CDA-AD53-538D87DFB8A4}" name="2022" dataDxfId="200"/>
    <tableColumn id="11" xr3:uid="{0FEC511B-952E-415B-8E1E-AE1F2C10CAAB}" name="2023" dataDxfId="199"/>
  </tableColumns>
  <tableStyleInfo showFirstColumn="0" showLastColumn="0" showRowStripes="1" showColumnStripes="0"/>
  <extLst>
    <ext xmlns:x14="http://schemas.microsoft.com/office/spreadsheetml/2009/9/main" uri="{504A1905-F514-4f6f-8877-14C23A59335A}">
      <x14:table altText="Table 7" altTextSummary="This table provides the percentage of NSF proposals processed within 6 months for fiscal year 2014 to fiscal year 2023."/>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4D6B478-D87B-418A-A411-43F15792DD52}" name="Table08" displayName="Table08" ref="A2:K14" totalsRowShown="0" headerRowDxfId="198" headerRowBorderDxfId="197">
  <tableColumns count="11">
    <tableColumn id="1" xr3:uid="{4E997897-52D7-4462-A8B6-8036982E235D}" name="Category" dataDxfId="196"/>
    <tableColumn id="2" xr3:uid="{73C1AEB6-3D1D-4959-9C00-22E2393EB8D3}" name="2014"/>
    <tableColumn id="3" xr3:uid="{11F369DB-A6D3-455B-BF4F-320C3D5D88C3}" name="2015"/>
    <tableColumn id="4" xr3:uid="{1B56055F-BCCD-4EEC-8148-A80BF4E9BDFE}" name="2016"/>
    <tableColumn id="5" xr3:uid="{7C8E1543-F251-42F1-A32C-6DB3A5FC419D}" name="2017"/>
    <tableColumn id="6" xr3:uid="{E7171086-1D50-4FE4-9845-72EF4C8F8D8A}" name="2018"/>
    <tableColumn id="7" xr3:uid="{0884FC1F-287C-4CD6-ADC3-3D24DE41AAE2}" name="2019"/>
    <tableColumn id="8" xr3:uid="{27DB19F0-0B2C-4586-AC7A-6BFDB834BF6C}" name="2020"/>
    <tableColumn id="9" xr3:uid="{B27BA45D-F59E-4E09-BEBC-2F54636D9097}" name="2021"/>
    <tableColumn id="10" xr3:uid="{FFA27D86-4FB9-4E0B-B31E-FC8045BDD3CF}" name="2022"/>
    <tableColumn id="11" xr3:uid="{94248F5C-E857-42D2-A516-6FB3433BFACE}" name="2023" dataDxfId="195"/>
  </tableColumns>
  <tableStyleInfo showFirstColumn="0" showLastColumn="0" showRowStripes="1" showColumnStripes="0"/>
  <extLst>
    <ext xmlns:x14="http://schemas.microsoft.com/office/spreadsheetml/2009/9/main" uri="{504A1905-F514-4f6f-8877-14C23A59335A}">
      <x14:table altText="Table 8" altTextSummary="This table provides the total number of proposals, awards, and funding rate by PI gender for fiscal year 2014 to fiscal year 2023.  "/>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1F7386B-FC02-4D66-8212-314E0004A03C}" name="Table09" displayName="Table09" ref="A2:D35" totalsRowShown="0" headerRowDxfId="194" headerRowBorderDxfId="192" tableBorderDxfId="193">
  <tableColumns count="4">
    <tableColumn id="1" xr3:uid="{31B19F63-0E0F-44E1-85A4-BF8DA9D6AE32}" name="Category" dataDxfId="191"/>
    <tableColumn id="2" xr3:uid="{18EB34C3-7613-434C-8696-3D7AA5580E83}" name=" Female "/>
    <tableColumn id="3" xr3:uid="{9E94EDEC-0F9F-4308-A4DB-B60CD30B83E2}" name=" Male "/>
    <tableColumn id="4" xr3:uid="{3E25D5B8-1CEE-48C2-B505-19E317B8DE7E}" name="Unknown / Do Not Wish to Provide" dataDxfId="190"/>
  </tableColumns>
  <tableStyleInfo showFirstColumn="0" showLastColumn="0" showRowStripes="1" showColumnStripes="0"/>
  <extLst>
    <ext xmlns:x14="http://schemas.microsoft.com/office/spreadsheetml/2009/9/main" uri="{504A1905-F514-4f6f-8877-14C23A59335A}">
      <x14:table altText="Table 9" altTextSummary="This table provides the total number of proposals, awards, and funding rate by PI gender for NSF overall and by NSF directorate or office for fiscal year 2023. "/>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nsf-gov-resources.nsf.gov/files/FY-2023-MeritReviewDigest.pdf"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hyperlink" Target="https://www.whitehouse.gov/omb/budget/historical-tables/" TargetMode="External"/><Relationship Id="rId1" Type="http://schemas.openxmlformats.org/officeDocument/2006/relationships/hyperlink" Target="https://www.whitehouse.gov/omb/budget/historical-tables/" TargetMode="External"/><Relationship Id="rId4" Type="http://schemas.openxmlformats.org/officeDocument/2006/relationships/table" Target="../tables/table19.xml"/></Relationships>
</file>

<file path=xl/worksheets/_rels/sheet22.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A2D4E-890B-403E-A98F-66A821BFD8D6}">
  <sheetPr>
    <tabColor theme="9"/>
    <pageSetUpPr fitToPage="1"/>
  </sheetPr>
  <dimension ref="A1:A17"/>
  <sheetViews>
    <sheetView showGridLines="0" tabSelected="1" topLeftCell="A4" zoomScaleNormal="100" zoomScaleSheetLayoutView="100" workbookViewId="0">
      <selection activeCell="A10" sqref="A10"/>
    </sheetView>
  </sheetViews>
  <sheetFormatPr defaultColWidth="0" defaultRowHeight="15.2" zeroHeight="1"/>
  <cols>
    <col min="1" max="1" width="100.7109375" style="4" customWidth="1"/>
    <col min="2" max="16384" width="8.7109375" style="4" hidden="1"/>
  </cols>
  <sheetData>
    <row r="1" spans="1:1" ht="19.7">
      <c r="A1" s="64" t="s">
        <v>0</v>
      </c>
    </row>
    <row r="2" spans="1:1" ht="16.5">
      <c r="A2" s="191" t="s">
        <v>1</v>
      </c>
    </row>
    <row r="3" spans="1:1" ht="30" customHeight="1">
      <c r="A3" s="194" t="s">
        <v>2</v>
      </c>
    </row>
    <row r="4" spans="1:1" ht="120" customHeight="1">
      <c r="A4" s="63" t="s">
        <v>3</v>
      </c>
    </row>
    <row r="5" spans="1:1" ht="129.94999999999999" customHeight="1">
      <c r="A5" s="63" t="s">
        <v>4</v>
      </c>
    </row>
    <row r="6" spans="1:1" ht="114.95" customHeight="1">
      <c r="A6" s="63" t="s">
        <v>5</v>
      </c>
    </row>
    <row r="7" spans="1:1" ht="48" customHeight="1">
      <c r="A7" s="63" t="s">
        <v>6</v>
      </c>
    </row>
    <row r="8" spans="1:1" ht="15.75">
      <c r="A8" s="224" t="s">
        <v>7</v>
      </c>
    </row>
    <row r="9" spans="1:1" ht="30" customHeight="1">
      <c r="A9" s="194" t="s">
        <v>8</v>
      </c>
    </row>
    <row r="10" spans="1:1" ht="72.75" customHeight="1">
      <c r="A10" s="192" t="s">
        <v>9</v>
      </c>
    </row>
    <row r="11" spans="1:1">
      <c r="A11" s="65" t="s">
        <v>10</v>
      </c>
    </row>
    <row r="17" s="4" customFormat="1" hidden="1"/>
  </sheetData>
  <hyperlinks>
    <hyperlink ref="A8" r:id="rId1" tooltip="FY 2023 Merit Review Digest report." xr:uid="{3CA450B8-8AFD-4BEA-9754-A7D636DEC918}"/>
  </hyperlinks>
  <pageMargins left="0.5" right="0.5" top="0.5" bottom="0.5" header="0.3" footer="0.3"/>
  <pageSetup scale="94" fitToHeight="0" orientation="portrait" r:id="rId2"/>
  <headerFooter>
    <oddHeader xml:space="preserve">&amp;C
</oddHeader>
    <oddFooter>&amp;L&amp;F&amp;C&amp;A&amp;R&amp;P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6577E-9AB4-4CF6-830D-A589D7DDD479}">
  <sheetPr>
    <pageSetUpPr fitToPage="1"/>
  </sheetPr>
  <dimension ref="A1:K16"/>
  <sheetViews>
    <sheetView zoomScaleNormal="100" zoomScaleSheetLayoutView="100" workbookViewId="0">
      <selection sqref="A1:K1"/>
    </sheetView>
  </sheetViews>
  <sheetFormatPr defaultColWidth="0" defaultRowHeight="14.85" zeroHeight="1"/>
  <cols>
    <col min="1" max="1" width="45.85546875" style="3" customWidth="1"/>
    <col min="2" max="11" width="9.140625" style="3" customWidth="1"/>
    <col min="12" max="16384" width="9.140625" style="3" hidden="1"/>
  </cols>
  <sheetData>
    <row r="1" spans="1:11" ht="15.6" thickBot="1">
      <c r="A1" s="212" t="s">
        <v>19</v>
      </c>
      <c r="B1" s="212"/>
      <c r="C1" s="212"/>
      <c r="D1" s="212"/>
      <c r="E1" s="212"/>
      <c r="F1" s="212"/>
      <c r="G1" s="212"/>
      <c r="H1" s="212"/>
      <c r="I1" s="212"/>
      <c r="J1" s="212"/>
      <c r="K1" s="212"/>
    </row>
    <row r="2" spans="1:11" ht="15.6" thickBot="1">
      <c r="A2" s="86" t="s">
        <v>39</v>
      </c>
      <c r="B2" s="86" t="s">
        <v>40</v>
      </c>
      <c r="C2" s="86" t="s">
        <v>41</v>
      </c>
      <c r="D2" s="86" t="s">
        <v>42</v>
      </c>
      <c r="E2" s="86" t="s">
        <v>43</v>
      </c>
      <c r="F2" s="86" t="s">
        <v>44</v>
      </c>
      <c r="G2" s="86" t="s">
        <v>45</v>
      </c>
      <c r="H2" s="86" t="s">
        <v>46</v>
      </c>
      <c r="I2" s="86" t="s">
        <v>47</v>
      </c>
      <c r="J2" s="86" t="s">
        <v>48</v>
      </c>
      <c r="K2" s="86" t="s">
        <v>49</v>
      </c>
    </row>
    <row r="3" spans="1:11">
      <c r="A3" s="5" t="s">
        <v>50</v>
      </c>
      <c r="B3" s="7">
        <v>48051</v>
      </c>
      <c r="C3" s="7">
        <v>49620</v>
      </c>
      <c r="D3" s="7">
        <v>49285</v>
      </c>
      <c r="E3" s="7">
        <v>49415</v>
      </c>
      <c r="F3" s="7">
        <v>48321</v>
      </c>
      <c r="G3" s="7">
        <v>41024</v>
      </c>
      <c r="H3" s="7">
        <v>42723</v>
      </c>
      <c r="I3" s="7">
        <v>43606</v>
      </c>
      <c r="J3" s="7">
        <v>39140</v>
      </c>
      <c r="K3" s="7">
        <v>38340</v>
      </c>
    </row>
    <row r="4" spans="1:11">
      <c r="A4" s="71" t="s">
        <v>51</v>
      </c>
      <c r="B4" s="72">
        <v>10958</v>
      </c>
      <c r="C4" s="72">
        <v>12007</v>
      </c>
      <c r="D4" s="72">
        <v>11877</v>
      </c>
      <c r="E4" s="72">
        <v>11447</v>
      </c>
      <c r="F4" s="72">
        <v>11702</v>
      </c>
      <c r="G4" s="72">
        <v>11243</v>
      </c>
      <c r="H4" s="72">
        <v>12168</v>
      </c>
      <c r="I4" s="72">
        <v>11344</v>
      </c>
      <c r="J4" s="72">
        <v>10969</v>
      </c>
      <c r="K4" s="72">
        <v>11056</v>
      </c>
    </row>
    <row r="5" spans="1:11" ht="15.6" thickBot="1">
      <c r="A5" s="8" t="s">
        <v>52</v>
      </c>
      <c r="B5" s="9">
        <v>0.23</v>
      </c>
      <c r="C5" s="9">
        <v>0.24</v>
      </c>
      <c r="D5" s="9">
        <v>0.24</v>
      </c>
      <c r="E5" s="9">
        <v>0.23</v>
      </c>
      <c r="F5" s="9">
        <v>0.24</v>
      </c>
      <c r="G5" s="9">
        <v>0.27</v>
      </c>
      <c r="H5" s="9">
        <v>0.28000000000000003</v>
      </c>
      <c r="I5" s="9">
        <v>0.26</v>
      </c>
      <c r="J5" s="9">
        <v>0.28025038323965251</v>
      </c>
      <c r="K5" s="9">
        <v>0.28999999999999998</v>
      </c>
    </row>
    <row r="6" spans="1:11">
      <c r="A6" s="10" t="s">
        <v>130</v>
      </c>
      <c r="B6" s="11">
        <v>11142</v>
      </c>
      <c r="C6" s="11">
        <v>11444</v>
      </c>
      <c r="D6" s="11">
        <v>11598</v>
      </c>
      <c r="E6" s="11">
        <v>11322</v>
      </c>
      <c r="F6" s="11">
        <v>10858</v>
      </c>
      <c r="G6" s="11">
        <v>10291</v>
      </c>
      <c r="H6" s="11">
        <v>11096</v>
      </c>
      <c r="I6" s="11">
        <v>11868</v>
      </c>
      <c r="J6" s="11">
        <v>11266</v>
      </c>
      <c r="K6" s="11">
        <v>11713</v>
      </c>
    </row>
    <row r="7" spans="1:11">
      <c r="A7" s="144" t="s">
        <v>131</v>
      </c>
      <c r="B7" s="100">
        <v>2669</v>
      </c>
      <c r="C7" s="100">
        <v>3007</v>
      </c>
      <c r="D7" s="100">
        <v>3032</v>
      </c>
      <c r="E7" s="100">
        <v>2962</v>
      </c>
      <c r="F7" s="100">
        <v>2943</v>
      </c>
      <c r="G7" s="100">
        <v>3281</v>
      </c>
      <c r="H7" s="100">
        <v>3656</v>
      </c>
      <c r="I7" s="100">
        <v>3679</v>
      </c>
      <c r="J7" s="100">
        <v>3412</v>
      </c>
      <c r="K7" s="100">
        <v>3646</v>
      </c>
    </row>
    <row r="8" spans="1:11" ht="15.6" thickBot="1">
      <c r="A8" s="12" t="s">
        <v>132</v>
      </c>
      <c r="B8" s="13">
        <v>0.24</v>
      </c>
      <c r="C8" s="13">
        <v>0.26</v>
      </c>
      <c r="D8" s="13">
        <v>0.26</v>
      </c>
      <c r="E8" s="13">
        <v>0.26</v>
      </c>
      <c r="F8" s="13">
        <v>0.27</v>
      </c>
      <c r="G8" s="13">
        <v>0.31882227188805751</v>
      </c>
      <c r="H8" s="13">
        <v>0.32948810382119681</v>
      </c>
      <c r="I8" s="13">
        <v>0.30999325918436132</v>
      </c>
      <c r="J8" s="9">
        <v>0.30285815728741344</v>
      </c>
      <c r="K8" s="9">
        <v>0.31</v>
      </c>
    </row>
    <row r="9" spans="1:11">
      <c r="A9" s="10" t="s">
        <v>133</v>
      </c>
      <c r="B9" s="11">
        <v>31625</v>
      </c>
      <c r="C9" s="11">
        <v>32411</v>
      </c>
      <c r="D9" s="11">
        <v>31528</v>
      </c>
      <c r="E9" s="11">
        <v>30046</v>
      </c>
      <c r="F9" s="11">
        <v>28180</v>
      </c>
      <c r="G9" s="11">
        <v>25781</v>
      </c>
      <c r="H9" s="11">
        <v>26523</v>
      </c>
      <c r="I9" s="11">
        <v>26290</v>
      </c>
      <c r="J9" s="11">
        <v>24364</v>
      </c>
      <c r="K9" s="11">
        <v>24936</v>
      </c>
    </row>
    <row r="10" spans="1:11">
      <c r="A10" s="144" t="s">
        <v>134</v>
      </c>
      <c r="B10" s="100">
        <v>7286</v>
      </c>
      <c r="C10" s="100">
        <v>7810</v>
      </c>
      <c r="D10" s="100">
        <v>7512</v>
      </c>
      <c r="E10" s="100">
        <v>6930</v>
      </c>
      <c r="F10" s="100">
        <v>6884</v>
      </c>
      <c r="G10" s="100">
        <v>7265</v>
      </c>
      <c r="H10" s="100">
        <v>7828</v>
      </c>
      <c r="I10" s="100">
        <v>7080</v>
      </c>
      <c r="J10" s="100">
        <v>6922</v>
      </c>
      <c r="K10" s="100">
        <v>6993</v>
      </c>
    </row>
    <row r="11" spans="1:11" ht="15.6" thickBot="1">
      <c r="A11" s="12" t="s">
        <v>135</v>
      </c>
      <c r="B11" s="14">
        <v>0.23</v>
      </c>
      <c r="C11" s="14">
        <v>0.24</v>
      </c>
      <c r="D11" s="14">
        <v>0.24</v>
      </c>
      <c r="E11" s="14">
        <v>0.23</v>
      </c>
      <c r="F11" s="14">
        <v>0.24</v>
      </c>
      <c r="G11" s="14">
        <v>0.28179667196772817</v>
      </c>
      <c r="H11" s="14">
        <v>0.29514006711156354</v>
      </c>
      <c r="I11" s="14">
        <v>0.26930391783948271</v>
      </c>
      <c r="J11" s="9">
        <v>0.28410769988507634</v>
      </c>
      <c r="K11" s="9">
        <v>0.28000000000000003</v>
      </c>
    </row>
    <row r="12" spans="1:11">
      <c r="A12" s="5" t="s">
        <v>136</v>
      </c>
      <c r="B12" s="7">
        <v>5284</v>
      </c>
      <c r="C12" s="7">
        <v>5765</v>
      </c>
      <c r="D12" s="7">
        <v>6159</v>
      </c>
      <c r="E12" s="7">
        <v>8047</v>
      </c>
      <c r="F12" s="7">
        <v>9283</v>
      </c>
      <c r="G12" s="7">
        <v>4952</v>
      </c>
      <c r="H12" s="7">
        <v>5104</v>
      </c>
      <c r="I12" s="7">
        <v>5448</v>
      </c>
      <c r="J12" s="7">
        <v>3510</v>
      </c>
      <c r="K12" s="7">
        <v>1691</v>
      </c>
    </row>
    <row r="13" spans="1:11">
      <c r="A13" s="71" t="s">
        <v>137</v>
      </c>
      <c r="B13" s="72">
        <v>1003</v>
      </c>
      <c r="C13" s="72">
        <v>1190</v>
      </c>
      <c r="D13" s="72">
        <v>1333</v>
      </c>
      <c r="E13" s="72">
        <v>1555</v>
      </c>
      <c r="F13" s="72">
        <v>1875</v>
      </c>
      <c r="G13" s="72">
        <v>697</v>
      </c>
      <c r="H13" s="72">
        <v>684</v>
      </c>
      <c r="I13" s="72">
        <v>585</v>
      </c>
      <c r="J13" s="72">
        <v>635</v>
      </c>
      <c r="K13" s="72">
        <v>417</v>
      </c>
    </row>
    <row r="14" spans="1:11" ht="15" customHeight="1" thickBot="1">
      <c r="A14" s="197" t="s">
        <v>138</v>
      </c>
      <c r="B14" s="9">
        <v>0.19</v>
      </c>
      <c r="C14" s="9">
        <v>0.21</v>
      </c>
      <c r="D14" s="9">
        <v>0.22</v>
      </c>
      <c r="E14" s="9">
        <v>0.19</v>
      </c>
      <c r="F14" s="9">
        <v>0.2</v>
      </c>
      <c r="G14" s="9">
        <v>0.14075121163166399</v>
      </c>
      <c r="H14" s="9">
        <v>0.13401253918495298</v>
      </c>
      <c r="I14" s="9">
        <v>0.10737885462555066</v>
      </c>
      <c r="J14" s="9">
        <v>0.18091168091168092</v>
      </c>
      <c r="K14" s="9">
        <v>0.25</v>
      </c>
    </row>
    <row r="15" spans="1:11" ht="71.25" customHeight="1">
      <c r="A15" s="213" t="s">
        <v>139</v>
      </c>
      <c r="B15" s="213"/>
      <c r="C15" s="213"/>
      <c r="D15" s="213"/>
      <c r="E15" s="213"/>
      <c r="F15" s="213"/>
      <c r="G15" s="213"/>
      <c r="H15" s="213"/>
      <c r="I15" s="213"/>
      <c r="J15" s="213"/>
      <c r="K15" s="213"/>
    </row>
    <row r="16" spans="1:11">
      <c r="A16" s="225" t="s">
        <v>10</v>
      </c>
      <c r="B16" s="225"/>
      <c r="C16" s="225"/>
      <c r="D16" s="225"/>
      <c r="E16" s="225"/>
      <c r="F16" s="225"/>
      <c r="G16" s="225"/>
      <c r="H16" s="225"/>
      <c r="I16" s="225"/>
      <c r="J16" s="225"/>
      <c r="K16" s="225"/>
    </row>
  </sheetData>
  <mergeCells count="3">
    <mergeCell ref="A15:K15"/>
    <mergeCell ref="A1:K1"/>
    <mergeCell ref="A16:K16"/>
  </mergeCells>
  <pageMargins left="0.5" right="0.5" top="0.5" bottom="0.5" header="0.3" footer="0.3"/>
  <pageSetup scale="92" fitToHeight="0" orientation="landscape" r:id="rId1"/>
  <headerFooter>
    <oddHeader xml:space="preserve">&amp;C
</oddHeader>
    <oddFooter>&amp;L&amp;F&amp;C&amp;A&amp;R&amp;P of &amp;N</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51EDB-59F1-4B3E-9188-E8A22B4DD2EE}">
  <sheetPr>
    <pageSetUpPr fitToPage="1"/>
  </sheetPr>
  <dimension ref="A1:I82"/>
  <sheetViews>
    <sheetView zoomScaleNormal="100" zoomScaleSheetLayoutView="100" workbookViewId="0">
      <selection sqref="A1:D1"/>
    </sheetView>
  </sheetViews>
  <sheetFormatPr defaultColWidth="0" defaultRowHeight="14.85" zeroHeight="1"/>
  <cols>
    <col min="1" max="1" width="18.5703125" style="3" customWidth="1"/>
    <col min="2" max="3" width="12.28515625" style="3" customWidth="1"/>
    <col min="4" max="4" width="20.28515625" style="3" customWidth="1"/>
    <col min="5" max="9" width="0" style="3" hidden="1" customWidth="1"/>
    <col min="10" max="16384" width="9.140625" style="3" hidden="1"/>
  </cols>
  <sheetData>
    <row r="1" spans="1:9" ht="29.25" customHeight="1" thickBot="1">
      <c r="A1" s="218" t="s">
        <v>20</v>
      </c>
      <c r="B1" s="218"/>
      <c r="C1" s="218"/>
      <c r="D1" s="218"/>
    </row>
    <row r="2" spans="1:9" ht="27.75" thickBot="1">
      <c r="A2" s="101" t="s">
        <v>39</v>
      </c>
      <c r="B2" s="101" t="s">
        <v>140</v>
      </c>
      <c r="C2" s="101" t="s">
        <v>141</v>
      </c>
      <c r="D2" s="101" t="s">
        <v>142</v>
      </c>
    </row>
    <row r="3" spans="1:9">
      <c r="A3" s="5" t="s">
        <v>50</v>
      </c>
      <c r="B3" s="31">
        <v>11713</v>
      </c>
      <c r="C3" s="31">
        <v>24936</v>
      </c>
      <c r="D3" s="31">
        <v>1691</v>
      </c>
    </row>
    <row r="4" spans="1:9">
      <c r="A4" s="71" t="s">
        <v>51</v>
      </c>
      <c r="B4" s="102">
        <v>3646</v>
      </c>
      <c r="C4" s="102">
        <v>6993</v>
      </c>
      <c r="D4" s="102">
        <v>417</v>
      </c>
    </row>
    <row r="5" spans="1:9" ht="15.6" thickBot="1">
      <c r="A5" s="8" t="s">
        <v>52</v>
      </c>
      <c r="B5" s="32">
        <v>0.31</v>
      </c>
      <c r="C5" s="32">
        <v>0.28000000000000003</v>
      </c>
      <c r="D5" s="32">
        <v>0.25</v>
      </c>
    </row>
    <row r="6" spans="1:9">
      <c r="A6" s="5" t="s">
        <v>53</v>
      </c>
      <c r="B6" s="7">
        <v>1699</v>
      </c>
      <c r="C6" s="7">
        <v>2356</v>
      </c>
      <c r="D6" s="6">
        <v>151</v>
      </c>
    </row>
    <row r="7" spans="1:9">
      <c r="A7" s="71" t="s">
        <v>54</v>
      </c>
      <c r="B7" s="73">
        <v>450</v>
      </c>
      <c r="C7" s="73">
        <v>528</v>
      </c>
      <c r="D7" s="73">
        <v>34</v>
      </c>
    </row>
    <row r="8" spans="1:9" ht="15.6" thickBot="1">
      <c r="A8" s="8" t="s">
        <v>55</v>
      </c>
      <c r="B8" s="9">
        <v>0.26</v>
      </c>
      <c r="C8" s="9">
        <v>0.22</v>
      </c>
      <c r="D8" s="9">
        <v>0.23</v>
      </c>
    </row>
    <row r="9" spans="1:9">
      <c r="A9" s="5" t="s">
        <v>56</v>
      </c>
      <c r="B9" s="7">
        <v>1483</v>
      </c>
      <c r="C9" s="7">
        <v>4644</v>
      </c>
      <c r="D9" s="6">
        <v>274</v>
      </c>
    </row>
    <row r="10" spans="1:9">
      <c r="A10" s="71" t="s">
        <v>57</v>
      </c>
      <c r="B10" s="73">
        <v>464</v>
      </c>
      <c r="C10" s="103">
        <v>1318</v>
      </c>
      <c r="D10" s="73">
        <v>65</v>
      </c>
      <c r="F10" s="33"/>
      <c r="G10" s="33"/>
      <c r="H10" s="33"/>
      <c r="I10" s="33"/>
    </row>
    <row r="11" spans="1:9" ht="15.6" thickBot="1">
      <c r="A11" s="8" t="s">
        <v>58</v>
      </c>
      <c r="B11" s="9">
        <v>0.31</v>
      </c>
      <c r="C11" s="9">
        <v>0.28000000000000003</v>
      </c>
      <c r="D11" s="9">
        <v>0.24</v>
      </c>
    </row>
    <row r="12" spans="1:9">
      <c r="A12" s="5" t="s">
        <v>59</v>
      </c>
      <c r="B12" s="7">
        <v>1890</v>
      </c>
      <c r="C12" s="7">
        <v>1610</v>
      </c>
      <c r="D12" s="6">
        <v>141</v>
      </c>
      <c r="G12" s="34"/>
      <c r="H12" s="34"/>
      <c r="I12" s="34"/>
    </row>
    <row r="13" spans="1:9">
      <c r="A13" s="71" t="s">
        <v>60</v>
      </c>
      <c r="B13" s="73">
        <v>535</v>
      </c>
      <c r="C13" s="73">
        <v>394</v>
      </c>
      <c r="D13" s="73">
        <v>39</v>
      </c>
    </row>
    <row r="14" spans="1:9" ht="15.6" thickBot="1">
      <c r="A14" s="8" t="s">
        <v>61</v>
      </c>
      <c r="B14" s="9">
        <v>0.28000000000000003</v>
      </c>
      <c r="C14" s="9">
        <v>0.24</v>
      </c>
      <c r="D14" s="9">
        <v>0.28000000000000003</v>
      </c>
      <c r="F14" s="33"/>
      <c r="G14" s="33"/>
      <c r="H14" s="33"/>
    </row>
    <row r="15" spans="1:9">
      <c r="A15" s="5" t="s">
        <v>62</v>
      </c>
      <c r="B15" s="7">
        <v>1453</v>
      </c>
      <c r="C15" s="7">
        <v>4323</v>
      </c>
      <c r="D15" s="6">
        <v>231</v>
      </c>
    </row>
    <row r="16" spans="1:9">
      <c r="A16" s="71" t="s">
        <v>63</v>
      </c>
      <c r="B16" s="73">
        <v>419</v>
      </c>
      <c r="C16" s="103">
        <v>1040</v>
      </c>
      <c r="D16" s="73">
        <v>45</v>
      </c>
      <c r="F16" s="34"/>
      <c r="G16" s="34"/>
      <c r="H16" s="34"/>
      <c r="I16" s="34"/>
    </row>
    <row r="17" spans="1:9" ht="15.6" thickBot="1">
      <c r="A17" s="8" t="s">
        <v>64</v>
      </c>
      <c r="B17" s="9">
        <v>0.28999999999999998</v>
      </c>
      <c r="C17" s="9">
        <v>0.24</v>
      </c>
      <c r="D17" s="9">
        <v>0.19</v>
      </c>
    </row>
    <row r="18" spans="1:9">
      <c r="A18" s="5" t="s">
        <v>65</v>
      </c>
      <c r="B18" s="7">
        <v>1049</v>
      </c>
      <c r="C18" s="7">
        <v>1795</v>
      </c>
      <c r="D18" s="6">
        <v>107</v>
      </c>
    </row>
    <row r="19" spans="1:9">
      <c r="A19" s="71" t="s">
        <v>66</v>
      </c>
      <c r="B19" s="73">
        <v>508</v>
      </c>
      <c r="C19" s="73">
        <v>760</v>
      </c>
      <c r="D19" s="73">
        <v>40</v>
      </c>
      <c r="F19" s="33"/>
      <c r="G19" s="33"/>
      <c r="H19" s="33"/>
    </row>
    <row r="20" spans="1:9" ht="15.6" thickBot="1">
      <c r="A20" s="8" t="s">
        <v>67</v>
      </c>
      <c r="B20" s="9">
        <v>0.48</v>
      </c>
      <c r="C20" s="9">
        <v>0.42</v>
      </c>
      <c r="D20" s="9">
        <v>0.37</v>
      </c>
    </row>
    <row r="21" spans="1:9">
      <c r="A21" s="5" t="s">
        <v>68</v>
      </c>
      <c r="B21" s="7">
        <v>1646</v>
      </c>
      <c r="C21" s="7">
        <v>5637</v>
      </c>
      <c r="D21" s="6">
        <v>298</v>
      </c>
      <c r="G21" s="34"/>
      <c r="H21" s="34"/>
      <c r="I21" s="34"/>
    </row>
    <row r="22" spans="1:9">
      <c r="A22" s="71" t="s">
        <v>69</v>
      </c>
      <c r="B22" s="73">
        <v>579</v>
      </c>
      <c r="C22" s="103">
        <v>1818</v>
      </c>
      <c r="D22" s="73">
        <v>82</v>
      </c>
    </row>
    <row r="23" spans="1:9" ht="15.6" thickBot="1">
      <c r="A23" s="8" t="s">
        <v>70</v>
      </c>
      <c r="B23" s="9">
        <v>0.35</v>
      </c>
      <c r="C23" s="9">
        <v>0.32</v>
      </c>
      <c r="D23" s="9">
        <v>0.28000000000000003</v>
      </c>
      <c r="F23" s="33"/>
    </row>
    <row r="24" spans="1:9">
      <c r="A24" s="5" t="s">
        <v>71</v>
      </c>
      <c r="B24" s="7">
        <v>168</v>
      </c>
      <c r="C24" s="7">
        <v>368</v>
      </c>
      <c r="D24" s="6">
        <v>23</v>
      </c>
    </row>
    <row r="25" spans="1:9">
      <c r="A25" s="71" t="s">
        <v>72</v>
      </c>
      <c r="B25" s="73">
        <v>56</v>
      </c>
      <c r="C25" s="73">
        <v>74</v>
      </c>
      <c r="D25" s="73">
        <v>6</v>
      </c>
      <c r="F25" s="34"/>
      <c r="G25" s="34"/>
      <c r="H25" s="34"/>
      <c r="I25" s="34"/>
    </row>
    <row r="26" spans="1:9" ht="15.6" thickBot="1">
      <c r="A26" s="8" t="s">
        <v>73</v>
      </c>
      <c r="B26" s="9">
        <v>0.33</v>
      </c>
      <c r="C26" s="9">
        <v>0.2</v>
      </c>
      <c r="D26" s="9">
        <v>0.26</v>
      </c>
    </row>
    <row r="27" spans="1:9">
      <c r="A27" s="5" t="s">
        <v>74</v>
      </c>
      <c r="B27" s="7">
        <v>89</v>
      </c>
      <c r="C27" s="7">
        <v>189</v>
      </c>
      <c r="D27" s="6">
        <v>8</v>
      </c>
    </row>
    <row r="28" spans="1:9">
      <c r="A28" s="71" t="s">
        <v>75</v>
      </c>
      <c r="B28" s="73">
        <v>26</v>
      </c>
      <c r="C28" s="73">
        <v>42</v>
      </c>
      <c r="D28" s="73">
        <v>3</v>
      </c>
      <c r="F28" s="33"/>
      <c r="G28" s="33"/>
      <c r="H28" s="33"/>
    </row>
    <row r="29" spans="1:9" ht="15.6" thickBot="1">
      <c r="A29" s="8" t="s">
        <v>76</v>
      </c>
      <c r="B29" s="9">
        <v>0.28999999999999998</v>
      </c>
      <c r="C29" s="9">
        <v>0.22</v>
      </c>
      <c r="D29" s="9">
        <v>0.38</v>
      </c>
    </row>
    <row r="30" spans="1:9">
      <c r="A30" s="5" t="s">
        <v>77</v>
      </c>
      <c r="B30" s="7">
        <v>1521</v>
      </c>
      <c r="C30" s="7">
        <v>1611</v>
      </c>
      <c r="D30" s="6">
        <v>171</v>
      </c>
      <c r="G30" s="34"/>
      <c r="H30" s="34"/>
      <c r="I30" s="34"/>
    </row>
    <row r="31" spans="1:9">
      <c r="A31" s="71" t="s">
        <v>78</v>
      </c>
      <c r="B31" s="73">
        <v>369</v>
      </c>
      <c r="C31" s="73">
        <v>351</v>
      </c>
      <c r="D31" s="73">
        <v>34</v>
      </c>
    </row>
    <row r="32" spans="1:9" ht="15.6" thickBot="1">
      <c r="A32" s="8" t="s">
        <v>79</v>
      </c>
      <c r="B32" s="9">
        <v>0.24</v>
      </c>
      <c r="C32" s="9">
        <v>0.22</v>
      </c>
      <c r="D32" s="9">
        <v>0.2</v>
      </c>
      <c r="F32" s="33"/>
      <c r="H32" s="33"/>
    </row>
    <row r="33" spans="1:9">
      <c r="A33" s="5" t="s">
        <v>143</v>
      </c>
      <c r="B33" s="7">
        <v>715</v>
      </c>
      <c r="C33" s="7">
        <v>2403</v>
      </c>
      <c r="D33" s="6">
        <v>287</v>
      </c>
    </row>
    <row r="34" spans="1:9">
      <c r="A34" s="71" t="s">
        <v>144</v>
      </c>
      <c r="B34" s="73">
        <v>240</v>
      </c>
      <c r="C34" s="73">
        <v>668</v>
      </c>
      <c r="D34" s="73">
        <v>69</v>
      </c>
      <c r="F34" s="34"/>
      <c r="G34" s="34"/>
      <c r="H34" s="34"/>
      <c r="I34" s="34"/>
    </row>
    <row r="35" spans="1:9">
      <c r="A35" s="5" t="s">
        <v>145</v>
      </c>
      <c r="B35" s="70">
        <v>0.34</v>
      </c>
      <c r="C35" s="70">
        <v>0.28000000000000003</v>
      </c>
      <c r="D35" s="70">
        <v>0.24</v>
      </c>
    </row>
    <row r="36" spans="1:9" ht="26.25" customHeight="1">
      <c r="A36" s="211" t="s">
        <v>146</v>
      </c>
      <c r="B36" s="211"/>
      <c r="C36" s="211"/>
      <c r="D36" s="211"/>
      <c r="E36" s="198"/>
      <c r="F36" s="33"/>
      <c r="G36" s="33"/>
      <c r="H36" s="33"/>
    </row>
    <row r="37" spans="1:9">
      <c r="A37" s="225" t="s">
        <v>10</v>
      </c>
      <c r="B37" s="225"/>
      <c r="C37" s="225"/>
      <c r="D37" s="225"/>
      <c r="F37" s="34"/>
      <c r="G37" s="34"/>
      <c r="H37" s="34"/>
      <c r="I37" s="34"/>
    </row>
    <row r="40" spans="1:9" hidden="1">
      <c r="F40" s="33"/>
      <c r="G40" s="33"/>
      <c r="H40" s="33"/>
    </row>
    <row r="42" spans="1:9" hidden="1">
      <c r="G42" s="34"/>
      <c r="H42" s="34"/>
      <c r="I42" s="34"/>
    </row>
    <row r="44" spans="1:9" hidden="1">
      <c r="F44" s="33"/>
      <c r="H44" s="33"/>
    </row>
    <row r="46" spans="1:9" hidden="1">
      <c r="F46" s="34"/>
      <c r="G46" s="34"/>
      <c r="H46" s="34"/>
      <c r="I46" s="34"/>
    </row>
    <row r="51" spans="6:9" hidden="1">
      <c r="G51" s="34"/>
      <c r="H51" s="34"/>
      <c r="I51" s="34"/>
    </row>
    <row r="55" spans="6:9" hidden="1">
      <c r="F55" s="34"/>
      <c r="G55" s="34"/>
      <c r="H55" s="34"/>
      <c r="I55" s="34"/>
    </row>
    <row r="60" spans="6:9" hidden="1">
      <c r="G60" s="34"/>
      <c r="H60" s="34"/>
      <c r="I60" s="34"/>
    </row>
    <row r="64" spans="6:9" hidden="1">
      <c r="F64" s="34"/>
      <c r="G64" s="34"/>
      <c r="H64" s="34"/>
      <c r="I64" s="34"/>
    </row>
    <row r="67" spans="6:9" hidden="1">
      <c r="F67" s="33"/>
      <c r="G67" s="33"/>
      <c r="H67" s="33"/>
    </row>
    <row r="69" spans="6:9" hidden="1">
      <c r="G69" s="34"/>
      <c r="H69" s="34"/>
      <c r="I69" s="34"/>
    </row>
    <row r="73" spans="6:9" hidden="1">
      <c r="F73" s="34"/>
      <c r="G73" s="34"/>
      <c r="H73" s="34"/>
      <c r="I73" s="34"/>
    </row>
    <row r="76" spans="6:9" hidden="1">
      <c r="F76" s="33"/>
      <c r="H76" s="33"/>
    </row>
    <row r="78" spans="6:9" hidden="1">
      <c r="G78" s="34"/>
      <c r="H78" s="34"/>
      <c r="I78" s="34"/>
    </row>
    <row r="82" spans="6:9" hidden="1">
      <c r="F82" s="34"/>
      <c r="G82" s="34"/>
      <c r="H82" s="34"/>
      <c r="I82" s="34"/>
    </row>
  </sheetData>
  <mergeCells count="3">
    <mergeCell ref="A36:D36"/>
    <mergeCell ref="A1:D1"/>
    <mergeCell ref="A37:D37"/>
  </mergeCells>
  <pageMargins left="0.5" right="0.5" top="0.5" bottom="0.5" header="0.3" footer="0.3"/>
  <pageSetup fitToHeight="0" orientation="landscape" r:id="rId1"/>
  <headerFooter>
    <oddHeader xml:space="preserve">&amp;C
</oddHeader>
    <oddFooter>&amp;L&amp;F&amp;C&amp;A&amp;R&amp;P of &amp;N</oddFooter>
  </headerFooter>
  <rowBreaks count="1" manualBreakCount="1">
    <brk id="32" max="3" man="1"/>
  </rowBreaks>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91563-B870-4C5C-8EB0-DA76FF22A305}">
  <sheetPr>
    <pageSetUpPr fitToPage="1"/>
  </sheetPr>
  <dimension ref="A1:K17"/>
  <sheetViews>
    <sheetView topLeftCell="A9" zoomScaleNormal="100" zoomScaleSheetLayoutView="100" workbookViewId="0">
      <selection activeCell="A16" sqref="A16:K16"/>
    </sheetView>
  </sheetViews>
  <sheetFormatPr defaultColWidth="0" defaultRowHeight="14.85" zeroHeight="1"/>
  <cols>
    <col min="1" max="1" width="46" style="3" bestFit="1" customWidth="1"/>
    <col min="2" max="11" width="9.140625" style="3" customWidth="1"/>
    <col min="12" max="16384" width="9.140625" style="3" hidden="1"/>
  </cols>
  <sheetData>
    <row r="1" spans="1:11" ht="15.6" thickBot="1">
      <c r="A1" s="219" t="s">
        <v>21</v>
      </c>
      <c r="B1" s="219"/>
      <c r="C1" s="219"/>
      <c r="D1" s="219"/>
      <c r="E1" s="219"/>
      <c r="F1" s="219"/>
      <c r="G1" s="219"/>
      <c r="H1" s="219"/>
      <c r="I1" s="219"/>
      <c r="J1" s="219"/>
      <c r="K1" s="219"/>
    </row>
    <row r="2" spans="1:11" ht="15.6" thickBot="1">
      <c r="A2" s="199" t="s">
        <v>39</v>
      </c>
      <c r="B2" s="101" t="s">
        <v>40</v>
      </c>
      <c r="C2" s="101" t="s">
        <v>41</v>
      </c>
      <c r="D2" s="101" t="s">
        <v>42</v>
      </c>
      <c r="E2" s="101" t="s">
        <v>43</v>
      </c>
      <c r="F2" s="101" t="s">
        <v>44</v>
      </c>
      <c r="G2" s="101" t="s">
        <v>45</v>
      </c>
      <c r="H2" s="101" t="s">
        <v>46</v>
      </c>
      <c r="I2" s="101" t="s">
        <v>47</v>
      </c>
      <c r="J2" s="101" t="s">
        <v>48</v>
      </c>
      <c r="K2" s="109" t="s">
        <v>49</v>
      </c>
    </row>
    <row r="3" spans="1:11">
      <c r="A3" s="5" t="s">
        <v>50</v>
      </c>
      <c r="B3" s="7">
        <v>48051</v>
      </c>
      <c r="C3" s="7">
        <v>49620</v>
      </c>
      <c r="D3" s="7">
        <v>49285</v>
      </c>
      <c r="E3" s="7">
        <v>49415</v>
      </c>
      <c r="F3" s="7">
        <v>48321</v>
      </c>
      <c r="G3" s="7">
        <v>41024</v>
      </c>
      <c r="H3" s="7">
        <v>42723</v>
      </c>
      <c r="I3" s="7">
        <v>43606</v>
      </c>
      <c r="J3" s="7">
        <v>39140</v>
      </c>
      <c r="K3" s="104">
        <v>38340</v>
      </c>
    </row>
    <row r="4" spans="1:11">
      <c r="A4" s="5" t="s">
        <v>51</v>
      </c>
      <c r="B4" s="7">
        <v>10958</v>
      </c>
      <c r="C4" s="7">
        <v>12007</v>
      </c>
      <c r="D4" s="7">
        <v>11877</v>
      </c>
      <c r="E4" s="7">
        <v>11447</v>
      </c>
      <c r="F4" s="7">
        <v>11702</v>
      </c>
      <c r="G4" s="7">
        <v>11243</v>
      </c>
      <c r="H4" s="7">
        <v>12168</v>
      </c>
      <c r="I4" s="7">
        <v>11344</v>
      </c>
      <c r="J4" s="7">
        <v>10969</v>
      </c>
      <c r="K4" s="104">
        <v>11056</v>
      </c>
    </row>
    <row r="5" spans="1:11" ht="15.6" thickBot="1">
      <c r="A5" s="8" t="s">
        <v>52</v>
      </c>
      <c r="B5" s="9">
        <v>0.23</v>
      </c>
      <c r="C5" s="9">
        <v>0.24</v>
      </c>
      <c r="D5" s="9">
        <v>0.24</v>
      </c>
      <c r="E5" s="9">
        <v>0.23</v>
      </c>
      <c r="F5" s="9">
        <v>0.24</v>
      </c>
      <c r="G5" s="9">
        <v>0.27</v>
      </c>
      <c r="H5" s="9">
        <v>0.28000000000000003</v>
      </c>
      <c r="I5" s="9">
        <v>0.26</v>
      </c>
      <c r="J5" s="9">
        <v>0.28025038323965251</v>
      </c>
      <c r="K5" s="105">
        <v>0.28999999999999998</v>
      </c>
    </row>
    <row r="6" spans="1:11">
      <c r="A6" s="5" t="s">
        <v>147</v>
      </c>
      <c r="B6" s="7">
        <v>1921</v>
      </c>
      <c r="C6" s="7">
        <v>2053</v>
      </c>
      <c r="D6" s="7">
        <v>1950</v>
      </c>
      <c r="E6" s="7">
        <v>1993</v>
      </c>
      <c r="F6" s="7">
        <v>2106</v>
      </c>
      <c r="G6" s="7">
        <v>1724</v>
      </c>
      <c r="H6" s="7">
        <v>1898</v>
      </c>
      <c r="I6" s="7">
        <v>2094</v>
      </c>
      <c r="J6" s="7">
        <v>2006</v>
      </c>
      <c r="K6" s="104">
        <v>2123</v>
      </c>
    </row>
    <row r="7" spans="1:11">
      <c r="A7" s="5" t="s">
        <v>148</v>
      </c>
      <c r="B7" s="6">
        <v>411</v>
      </c>
      <c r="C7" s="6">
        <v>495</v>
      </c>
      <c r="D7" s="6">
        <v>459</v>
      </c>
      <c r="E7" s="6">
        <v>460</v>
      </c>
      <c r="F7" s="6">
        <v>534</v>
      </c>
      <c r="G7" s="6">
        <v>503</v>
      </c>
      <c r="H7" s="6">
        <v>565</v>
      </c>
      <c r="I7" s="6">
        <v>632</v>
      </c>
      <c r="J7" s="6">
        <v>567</v>
      </c>
      <c r="K7" s="106">
        <v>626</v>
      </c>
    </row>
    <row r="8" spans="1:11" ht="15.6" thickBot="1">
      <c r="A8" s="8" t="s">
        <v>149</v>
      </c>
      <c r="B8" s="9">
        <v>0.21</v>
      </c>
      <c r="C8" s="9">
        <v>0.24</v>
      </c>
      <c r="D8" s="9">
        <v>0.24</v>
      </c>
      <c r="E8" s="9">
        <v>0.23</v>
      </c>
      <c r="F8" s="9">
        <v>0.25</v>
      </c>
      <c r="G8" s="9">
        <v>0.29176334106728541</v>
      </c>
      <c r="H8" s="9">
        <v>0.29768177028450998</v>
      </c>
      <c r="I8" s="9">
        <v>0.30181470869149951</v>
      </c>
      <c r="J8" s="9">
        <v>0.28265204386839482</v>
      </c>
      <c r="K8" s="105">
        <v>0.28999999999999998</v>
      </c>
    </row>
    <row r="9" spans="1:11">
      <c r="A9" s="5" t="s">
        <v>150</v>
      </c>
      <c r="B9" s="1">
        <v>38840</v>
      </c>
      <c r="C9" s="1">
        <v>39993</v>
      </c>
      <c r="D9" s="1">
        <v>39606</v>
      </c>
      <c r="E9" s="1">
        <v>38441</v>
      </c>
      <c r="F9" s="1">
        <v>36471</v>
      </c>
      <c r="G9" s="1">
        <v>32376</v>
      </c>
      <c r="H9" s="1">
        <v>33374</v>
      </c>
      <c r="I9" s="1">
        <v>33635</v>
      </c>
      <c r="J9" s="1">
        <v>31348</v>
      </c>
      <c r="K9" s="107">
        <v>32323</v>
      </c>
    </row>
    <row r="10" spans="1:11">
      <c r="A10" s="5" t="s">
        <v>151</v>
      </c>
      <c r="B10" s="1">
        <v>9035</v>
      </c>
      <c r="C10" s="1">
        <v>9860</v>
      </c>
      <c r="D10" s="1">
        <v>9725</v>
      </c>
      <c r="E10" s="1">
        <v>9129</v>
      </c>
      <c r="F10" s="1">
        <v>9109</v>
      </c>
      <c r="G10" s="1">
        <v>9441</v>
      </c>
      <c r="H10" s="1">
        <v>10213</v>
      </c>
      <c r="I10" s="1">
        <v>9509</v>
      </c>
      <c r="J10" s="1">
        <v>9135</v>
      </c>
      <c r="K10" s="107">
        <v>9448</v>
      </c>
    </row>
    <row r="11" spans="1:11" ht="15.6" thickBot="1">
      <c r="A11" s="8" t="s">
        <v>152</v>
      </c>
      <c r="B11" s="2">
        <v>0.23</v>
      </c>
      <c r="C11" s="2">
        <v>0.25</v>
      </c>
      <c r="D11" s="2">
        <v>0.25</v>
      </c>
      <c r="E11" s="2">
        <v>0.24</v>
      </c>
      <c r="F11" s="2">
        <v>0.25</v>
      </c>
      <c r="G11" s="2">
        <v>0.29160489251297256</v>
      </c>
      <c r="H11" s="2">
        <v>0.30601665967519626</v>
      </c>
      <c r="I11" s="2">
        <v>0.2827114612754571</v>
      </c>
      <c r="J11" s="2">
        <v>0.29140615031261963</v>
      </c>
      <c r="K11" s="108">
        <v>0.28999999999999998</v>
      </c>
    </row>
    <row r="12" spans="1:11">
      <c r="A12" s="5" t="s">
        <v>136</v>
      </c>
      <c r="B12" s="1">
        <v>7290</v>
      </c>
      <c r="C12" s="1">
        <v>7574</v>
      </c>
      <c r="D12" s="1">
        <v>7729</v>
      </c>
      <c r="E12" s="1">
        <v>8981</v>
      </c>
      <c r="F12" s="1">
        <v>9744</v>
      </c>
      <c r="G12" s="1">
        <v>6924</v>
      </c>
      <c r="H12" s="1">
        <v>7451</v>
      </c>
      <c r="I12" s="1">
        <v>7877</v>
      </c>
      <c r="J12" s="1">
        <v>5786</v>
      </c>
      <c r="K12" s="107">
        <v>3894</v>
      </c>
    </row>
    <row r="13" spans="1:11">
      <c r="A13" s="5" t="s">
        <v>137</v>
      </c>
      <c r="B13" s="1">
        <v>1512</v>
      </c>
      <c r="C13" s="1">
        <v>1652</v>
      </c>
      <c r="D13" s="1">
        <v>1693</v>
      </c>
      <c r="E13" s="1">
        <v>1858</v>
      </c>
      <c r="F13" s="1">
        <v>2059</v>
      </c>
      <c r="G13" s="1">
        <v>1299</v>
      </c>
      <c r="H13" s="1">
        <v>1390</v>
      </c>
      <c r="I13" s="1">
        <v>1203</v>
      </c>
      <c r="J13" s="1">
        <v>1267</v>
      </c>
      <c r="K13" s="107">
        <v>982</v>
      </c>
    </row>
    <row r="14" spans="1:11" ht="16.899999999999999" customHeight="1">
      <c r="A14" s="5" t="s">
        <v>153</v>
      </c>
      <c r="B14" s="110">
        <v>0.21</v>
      </c>
      <c r="C14" s="110">
        <v>0.22</v>
      </c>
      <c r="D14" s="110">
        <v>0.22</v>
      </c>
      <c r="E14" s="110">
        <v>0.21</v>
      </c>
      <c r="F14" s="110">
        <v>0.21</v>
      </c>
      <c r="G14" s="110">
        <v>0.18760831889081456</v>
      </c>
      <c r="H14" s="110">
        <v>0.18655214065226144</v>
      </c>
      <c r="I14" s="110">
        <v>0.15272311793830137</v>
      </c>
      <c r="J14" s="110">
        <v>0.21897684064984446</v>
      </c>
      <c r="K14" s="111">
        <v>0.25</v>
      </c>
    </row>
    <row r="15" spans="1:11" ht="71.25" customHeight="1">
      <c r="A15" s="213" t="s">
        <v>139</v>
      </c>
      <c r="B15" s="213"/>
      <c r="C15" s="213"/>
      <c r="D15" s="213"/>
      <c r="E15" s="213"/>
      <c r="F15" s="213"/>
      <c r="G15" s="213"/>
      <c r="H15" s="213"/>
      <c r="I15" s="213"/>
      <c r="J15" s="213"/>
      <c r="K15" s="213"/>
    </row>
    <row r="16" spans="1:11" ht="42.75" customHeight="1">
      <c r="A16" s="213" t="s">
        <v>154</v>
      </c>
      <c r="B16" s="213"/>
      <c r="C16" s="213"/>
      <c r="D16" s="213"/>
      <c r="E16" s="213"/>
      <c r="F16" s="213"/>
      <c r="G16" s="213"/>
      <c r="H16" s="213"/>
      <c r="I16" s="213"/>
      <c r="J16" s="213"/>
      <c r="K16" s="213"/>
    </row>
    <row r="17" spans="1:11">
      <c r="A17" s="225" t="s">
        <v>10</v>
      </c>
      <c r="B17" s="225"/>
      <c r="C17" s="225"/>
      <c r="D17" s="225"/>
      <c r="E17" s="225"/>
      <c r="F17" s="225"/>
      <c r="G17" s="225"/>
      <c r="H17" s="225"/>
      <c r="I17" s="225"/>
      <c r="J17" s="225"/>
      <c r="K17" s="225"/>
    </row>
  </sheetData>
  <mergeCells count="4">
    <mergeCell ref="A15:K15"/>
    <mergeCell ref="A16:K16"/>
    <mergeCell ref="A1:K1"/>
    <mergeCell ref="A17:K17"/>
  </mergeCells>
  <pageMargins left="0.5" right="0.5" top="0.5" bottom="0.5" header="0.3" footer="0.3"/>
  <pageSetup scale="92" fitToHeight="0" orientation="landscape" r:id="rId1"/>
  <headerFooter>
    <oddHeader xml:space="preserve">&amp;C
</oddHeader>
    <oddFooter>&amp;L&amp;F&amp;C&amp;A&amp;R&amp;P of &amp;N</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3DF21-0263-4014-B4BF-F6C8530A2E44}">
  <sheetPr>
    <pageSetUpPr fitToPage="1"/>
  </sheetPr>
  <dimension ref="A1:D37"/>
  <sheetViews>
    <sheetView topLeftCell="A16" zoomScaleNormal="100" zoomScaleSheetLayoutView="100" workbookViewId="0">
      <selection sqref="A1:D1"/>
    </sheetView>
  </sheetViews>
  <sheetFormatPr defaultColWidth="0" defaultRowHeight="14.85" zeroHeight="1"/>
  <cols>
    <col min="1" max="1" width="19.42578125" style="3" customWidth="1"/>
    <col min="2" max="4" width="20.7109375" style="3" customWidth="1"/>
    <col min="5" max="16384" width="9.140625" style="3" hidden="1"/>
  </cols>
  <sheetData>
    <row r="1" spans="1:4" ht="29.25" customHeight="1" thickBot="1">
      <c r="A1" s="218" t="s">
        <v>22</v>
      </c>
      <c r="B1" s="218"/>
      <c r="C1" s="218"/>
      <c r="D1" s="218"/>
    </row>
    <row r="2" spans="1:4" ht="27.75" thickBot="1">
      <c r="A2" s="101" t="s">
        <v>39</v>
      </c>
      <c r="B2" s="101" t="s">
        <v>155</v>
      </c>
      <c r="C2" s="101" t="s">
        <v>156</v>
      </c>
      <c r="D2" s="109" t="s">
        <v>142</v>
      </c>
    </row>
    <row r="3" spans="1:4" ht="15" customHeight="1">
      <c r="A3" s="5" t="s">
        <v>50</v>
      </c>
      <c r="B3" s="16">
        <v>2123</v>
      </c>
      <c r="C3" s="16">
        <v>32323</v>
      </c>
      <c r="D3" s="112">
        <v>3894</v>
      </c>
    </row>
    <row r="4" spans="1:4" ht="15" customHeight="1">
      <c r="A4" s="71" t="s">
        <v>51</v>
      </c>
      <c r="B4" s="115">
        <v>626</v>
      </c>
      <c r="C4" s="115">
        <v>9448</v>
      </c>
      <c r="D4" s="116">
        <v>982</v>
      </c>
    </row>
    <row r="5" spans="1:4" ht="15" customHeight="1" thickBot="1">
      <c r="A5" s="8" t="s">
        <v>52</v>
      </c>
      <c r="B5" s="9">
        <v>0.28999999999999998</v>
      </c>
      <c r="C5" s="9">
        <v>0.28999999999999998</v>
      </c>
      <c r="D5" s="105">
        <v>0.25</v>
      </c>
    </row>
    <row r="6" spans="1:4" ht="15" customHeight="1">
      <c r="A6" s="5" t="s">
        <v>53</v>
      </c>
      <c r="B6" s="37">
        <v>333</v>
      </c>
      <c r="C6" s="37">
        <v>3526</v>
      </c>
      <c r="D6" s="113">
        <v>347</v>
      </c>
    </row>
    <row r="7" spans="1:4" ht="15" customHeight="1">
      <c r="A7" s="71" t="s">
        <v>54</v>
      </c>
      <c r="B7" s="103">
        <v>95</v>
      </c>
      <c r="C7" s="103">
        <v>843</v>
      </c>
      <c r="D7" s="117">
        <v>74</v>
      </c>
    </row>
    <row r="8" spans="1:4" ht="15" customHeight="1" thickBot="1">
      <c r="A8" s="8" t="s">
        <v>55</v>
      </c>
      <c r="B8" s="9">
        <v>0.28999999999999998</v>
      </c>
      <c r="C8" s="9">
        <v>0.24</v>
      </c>
      <c r="D8" s="105">
        <v>0.21</v>
      </c>
    </row>
    <row r="9" spans="1:4" ht="15" customHeight="1">
      <c r="A9" s="5" t="s">
        <v>56</v>
      </c>
      <c r="B9" s="37">
        <v>222</v>
      </c>
      <c r="C9" s="37">
        <v>5528</v>
      </c>
      <c r="D9" s="113">
        <v>651</v>
      </c>
    </row>
    <row r="10" spans="1:4" ht="15" customHeight="1">
      <c r="A10" s="71" t="s">
        <v>57</v>
      </c>
      <c r="B10" s="103">
        <v>58</v>
      </c>
      <c r="C10" s="103">
        <v>1617</v>
      </c>
      <c r="D10" s="117">
        <v>172</v>
      </c>
    </row>
    <row r="11" spans="1:4" ht="15" customHeight="1" thickBot="1">
      <c r="A11" s="8" t="s">
        <v>58</v>
      </c>
      <c r="B11" s="9">
        <v>0.26</v>
      </c>
      <c r="C11" s="9">
        <v>0.28999999999999998</v>
      </c>
      <c r="D11" s="105">
        <v>0.26</v>
      </c>
    </row>
    <row r="12" spans="1:4" ht="15" customHeight="1">
      <c r="A12" s="5" t="s">
        <v>59</v>
      </c>
      <c r="B12" s="37">
        <v>308</v>
      </c>
      <c r="C12" s="37">
        <v>3019</v>
      </c>
      <c r="D12" s="113">
        <v>314</v>
      </c>
    </row>
    <row r="13" spans="1:4" ht="15" customHeight="1">
      <c r="A13" s="71" t="s">
        <v>60</v>
      </c>
      <c r="B13" s="103">
        <v>90</v>
      </c>
      <c r="C13" s="103">
        <v>803</v>
      </c>
      <c r="D13" s="117">
        <v>75</v>
      </c>
    </row>
    <row r="14" spans="1:4" ht="15" customHeight="1" thickBot="1">
      <c r="A14" s="8" t="s">
        <v>61</v>
      </c>
      <c r="B14" s="9">
        <v>0.28999999999999998</v>
      </c>
      <c r="C14" s="9">
        <v>0.27</v>
      </c>
      <c r="D14" s="105">
        <v>0.24</v>
      </c>
    </row>
    <row r="15" spans="1:4" ht="15" customHeight="1">
      <c r="A15" s="5" t="s">
        <v>62</v>
      </c>
      <c r="B15" s="37">
        <v>286</v>
      </c>
      <c r="C15" s="37">
        <v>5176</v>
      </c>
      <c r="D15" s="113">
        <v>545</v>
      </c>
    </row>
    <row r="16" spans="1:4" ht="15" customHeight="1">
      <c r="A16" s="71" t="s">
        <v>63</v>
      </c>
      <c r="B16" s="103">
        <v>84</v>
      </c>
      <c r="C16" s="103">
        <v>1317</v>
      </c>
      <c r="D16" s="117">
        <v>103</v>
      </c>
    </row>
    <row r="17" spans="1:4" ht="15" customHeight="1" thickBot="1">
      <c r="A17" s="8" t="s">
        <v>64</v>
      </c>
      <c r="B17" s="9">
        <v>0.28999999999999998</v>
      </c>
      <c r="C17" s="9">
        <v>0.25</v>
      </c>
      <c r="D17" s="105">
        <v>0.19</v>
      </c>
    </row>
    <row r="18" spans="1:4" ht="15" customHeight="1">
      <c r="A18" s="5" t="s">
        <v>65</v>
      </c>
      <c r="B18" s="37">
        <v>151</v>
      </c>
      <c r="C18" s="37">
        <v>2545</v>
      </c>
      <c r="D18" s="113">
        <v>255</v>
      </c>
    </row>
    <row r="19" spans="1:4" ht="15" customHeight="1">
      <c r="A19" s="71" t="s">
        <v>66</v>
      </c>
      <c r="B19" s="103">
        <v>68</v>
      </c>
      <c r="C19" s="103">
        <v>1140</v>
      </c>
      <c r="D19" s="117">
        <v>100</v>
      </c>
    </row>
    <row r="20" spans="1:4" ht="15" customHeight="1" thickBot="1">
      <c r="A20" s="8" t="s">
        <v>67</v>
      </c>
      <c r="B20" s="9">
        <v>0.45</v>
      </c>
      <c r="C20" s="9">
        <v>0.45</v>
      </c>
      <c r="D20" s="105">
        <v>0.39</v>
      </c>
    </row>
    <row r="21" spans="1:4" ht="15" customHeight="1">
      <c r="A21" s="5" t="s">
        <v>68</v>
      </c>
      <c r="B21" s="37">
        <v>390</v>
      </c>
      <c r="C21" s="37">
        <v>6508</v>
      </c>
      <c r="D21" s="113">
        <v>683</v>
      </c>
    </row>
    <row r="22" spans="1:4" ht="15" customHeight="1">
      <c r="A22" s="71" t="s">
        <v>69</v>
      </c>
      <c r="B22" s="103">
        <v>132</v>
      </c>
      <c r="C22" s="103">
        <v>2139</v>
      </c>
      <c r="D22" s="117">
        <v>208</v>
      </c>
    </row>
    <row r="23" spans="1:4" ht="15" customHeight="1" thickBot="1">
      <c r="A23" s="8" t="s">
        <v>70</v>
      </c>
      <c r="B23" s="9">
        <v>0.34</v>
      </c>
      <c r="C23" s="9">
        <v>0.33</v>
      </c>
      <c r="D23" s="105">
        <v>0.3</v>
      </c>
    </row>
    <row r="24" spans="1:4" ht="15" customHeight="1">
      <c r="A24" s="5" t="s">
        <v>71</v>
      </c>
      <c r="B24" s="37">
        <v>27</v>
      </c>
      <c r="C24" s="37">
        <v>471</v>
      </c>
      <c r="D24" s="113">
        <v>61</v>
      </c>
    </row>
    <row r="25" spans="1:4" ht="15" customHeight="1">
      <c r="A25" s="71" t="s">
        <v>72</v>
      </c>
      <c r="B25" s="103">
        <v>6</v>
      </c>
      <c r="C25" s="103">
        <v>111</v>
      </c>
      <c r="D25" s="117">
        <v>19</v>
      </c>
    </row>
    <row r="26" spans="1:4" ht="15" customHeight="1" thickBot="1">
      <c r="A26" s="8" t="s">
        <v>73</v>
      </c>
      <c r="B26" s="9">
        <v>0.22</v>
      </c>
      <c r="C26" s="9">
        <v>0.24</v>
      </c>
      <c r="D26" s="105">
        <v>0.31</v>
      </c>
    </row>
    <row r="27" spans="1:4" ht="15" customHeight="1">
      <c r="A27" s="5" t="s">
        <v>74</v>
      </c>
      <c r="B27" s="6">
        <v>23</v>
      </c>
      <c r="C27" s="6">
        <v>236</v>
      </c>
      <c r="D27" s="106">
        <v>27</v>
      </c>
    </row>
    <row r="28" spans="1:4" ht="15" customHeight="1">
      <c r="A28" s="71" t="s">
        <v>75</v>
      </c>
      <c r="B28" s="73">
        <v>4</v>
      </c>
      <c r="C28" s="73">
        <v>61</v>
      </c>
      <c r="D28" s="118">
        <v>6</v>
      </c>
    </row>
    <row r="29" spans="1:4" ht="15" customHeight="1" thickBot="1">
      <c r="A29" s="8" t="s">
        <v>76</v>
      </c>
      <c r="B29" s="9">
        <v>0.17</v>
      </c>
      <c r="C29" s="9">
        <v>0.26</v>
      </c>
      <c r="D29" s="105">
        <v>0.22</v>
      </c>
    </row>
    <row r="30" spans="1:4" ht="15" customHeight="1">
      <c r="A30" s="5" t="s">
        <v>77</v>
      </c>
      <c r="B30" s="37">
        <v>199</v>
      </c>
      <c r="C30" s="37">
        <v>2702</v>
      </c>
      <c r="D30" s="113">
        <v>402</v>
      </c>
    </row>
    <row r="31" spans="1:4" ht="15" customHeight="1">
      <c r="A31" s="71" t="s">
        <v>78</v>
      </c>
      <c r="B31" s="103">
        <v>44</v>
      </c>
      <c r="C31" s="103">
        <v>625</v>
      </c>
      <c r="D31" s="117">
        <v>85</v>
      </c>
    </row>
    <row r="32" spans="1:4" ht="15" customHeight="1" thickBot="1">
      <c r="A32" s="8" t="s">
        <v>79</v>
      </c>
      <c r="B32" s="9">
        <v>0.22</v>
      </c>
      <c r="C32" s="9">
        <v>0.23</v>
      </c>
      <c r="D32" s="105">
        <v>0.21</v>
      </c>
    </row>
    <row r="33" spans="1:4" ht="15" customHeight="1">
      <c r="A33" s="5" t="s">
        <v>143</v>
      </c>
      <c r="B33" s="37">
        <v>184</v>
      </c>
      <c r="C33" s="37">
        <v>2612</v>
      </c>
      <c r="D33" s="113">
        <v>609</v>
      </c>
    </row>
    <row r="34" spans="1:4" ht="15" customHeight="1">
      <c r="A34" s="71" t="s">
        <v>144</v>
      </c>
      <c r="B34" s="103">
        <v>45</v>
      </c>
      <c r="C34" s="103">
        <v>792</v>
      </c>
      <c r="D34" s="117">
        <v>140</v>
      </c>
    </row>
    <row r="35" spans="1:4" ht="15" customHeight="1">
      <c r="A35" s="5" t="s">
        <v>145</v>
      </c>
      <c r="B35" s="70">
        <v>0.24</v>
      </c>
      <c r="C35" s="70">
        <v>0.3</v>
      </c>
      <c r="D35" s="114">
        <v>0.23</v>
      </c>
    </row>
    <row r="36" spans="1:4" ht="33" customHeight="1">
      <c r="A36" s="213" t="s">
        <v>146</v>
      </c>
      <c r="B36" s="213"/>
      <c r="C36" s="213"/>
      <c r="D36" s="213"/>
    </row>
    <row r="37" spans="1:4">
      <c r="A37" s="225" t="s">
        <v>10</v>
      </c>
      <c r="B37" s="225"/>
      <c r="C37" s="225"/>
      <c r="D37" s="225"/>
    </row>
  </sheetData>
  <mergeCells count="3">
    <mergeCell ref="A36:D36"/>
    <mergeCell ref="A1:D1"/>
    <mergeCell ref="A37:D37"/>
  </mergeCells>
  <pageMargins left="0.5" right="0.5" top="0.5" bottom="0.5" header="0.3" footer="0.3"/>
  <pageSetup fitToHeight="0" orientation="landscape" r:id="rId1"/>
  <headerFooter>
    <oddHeader xml:space="preserve">&amp;C
</oddHeader>
    <oddFooter>&amp;L&amp;F&amp;C&amp;A&amp;R&amp;P of &amp;N</oddFooter>
  </headerFooter>
  <rowBreaks count="1" manualBreakCount="1">
    <brk id="32" max="3" man="1"/>
  </rowBreaks>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FB617-B4D5-40D8-B6C1-004B29FCDFAC}">
  <sheetPr>
    <pageSetUpPr fitToPage="1"/>
  </sheetPr>
  <dimension ref="A1:K33"/>
  <sheetViews>
    <sheetView topLeftCell="A6" zoomScaleNormal="100" zoomScaleSheetLayoutView="100" workbookViewId="0">
      <selection sqref="A1:K1"/>
    </sheetView>
  </sheetViews>
  <sheetFormatPr defaultColWidth="0" defaultRowHeight="14.85" zeroHeight="1"/>
  <cols>
    <col min="1" max="1" width="51.28515625" style="3" customWidth="1"/>
    <col min="2" max="11" width="9.140625" style="3" customWidth="1"/>
    <col min="12" max="16384" width="9.140625" style="3" hidden="1"/>
  </cols>
  <sheetData>
    <row r="1" spans="1:11" ht="15.6" thickBot="1">
      <c r="A1" s="219" t="s">
        <v>23</v>
      </c>
      <c r="B1" s="219"/>
      <c r="C1" s="219"/>
      <c r="D1" s="219"/>
      <c r="E1" s="219"/>
      <c r="F1" s="219"/>
      <c r="G1" s="219"/>
      <c r="H1" s="219"/>
      <c r="I1" s="219"/>
      <c r="J1" s="219"/>
      <c r="K1" s="219"/>
    </row>
    <row r="2" spans="1:11" ht="15.6" thickBot="1">
      <c r="A2" s="101" t="s">
        <v>39</v>
      </c>
      <c r="B2" s="101" t="s">
        <v>40</v>
      </c>
      <c r="C2" s="101" t="s">
        <v>41</v>
      </c>
      <c r="D2" s="101" t="s">
        <v>42</v>
      </c>
      <c r="E2" s="101" t="s">
        <v>43</v>
      </c>
      <c r="F2" s="101" t="s">
        <v>44</v>
      </c>
      <c r="G2" s="101" t="s">
        <v>45</v>
      </c>
      <c r="H2" s="101" t="s">
        <v>46</v>
      </c>
      <c r="I2" s="101" t="s">
        <v>47</v>
      </c>
      <c r="J2" s="101" t="s">
        <v>48</v>
      </c>
      <c r="K2" s="109" t="s">
        <v>49</v>
      </c>
    </row>
    <row r="3" spans="1:11">
      <c r="A3" s="28" t="s">
        <v>50</v>
      </c>
      <c r="B3" s="16">
        <v>48051</v>
      </c>
      <c r="C3" s="16">
        <v>49620</v>
      </c>
      <c r="D3" s="16">
        <v>49285</v>
      </c>
      <c r="E3" s="16">
        <v>49415</v>
      </c>
      <c r="F3" s="16">
        <v>48321</v>
      </c>
      <c r="G3" s="16">
        <v>41024</v>
      </c>
      <c r="H3" s="16">
        <v>42723</v>
      </c>
      <c r="I3" s="16">
        <v>43606</v>
      </c>
      <c r="J3" s="16">
        <v>39140</v>
      </c>
      <c r="K3" s="112">
        <v>38340</v>
      </c>
    </row>
    <row r="4" spans="1:11">
      <c r="A4" s="125" t="s">
        <v>51</v>
      </c>
      <c r="B4" s="115">
        <v>10958</v>
      </c>
      <c r="C4" s="115">
        <v>12007</v>
      </c>
      <c r="D4" s="115">
        <v>11877</v>
      </c>
      <c r="E4" s="115">
        <v>11447</v>
      </c>
      <c r="F4" s="115">
        <v>11702</v>
      </c>
      <c r="G4" s="115">
        <v>11243</v>
      </c>
      <c r="H4" s="115">
        <v>12168</v>
      </c>
      <c r="I4" s="115">
        <v>11344</v>
      </c>
      <c r="J4" s="115">
        <v>10969</v>
      </c>
      <c r="K4" s="116">
        <v>11056</v>
      </c>
    </row>
    <row r="5" spans="1:11" ht="15.6" thickBot="1">
      <c r="A5" s="29" t="s">
        <v>52</v>
      </c>
      <c r="B5" s="18">
        <v>0.23</v>
      </c>
      <c r="C5" s="18">
        <v>0.24</v>
      </c>
      <c r="D5" s="18">
        <v>0.24</v>
      </c>
      <c r="E5" s="18">
        <v>0.23</v>
      </c>
      <c r="F5" s="18">
        <v>0.24</v>
      </c>
      <c r="G5" s="18">
        <v>0.27</v>
      </c>
      <c r="H5" s="18">
        <v>0.28000000000000003</v>
      </c>
      <c r="I5" s="18">
        <v>0.26</v>
      </c>
      <c r="J5" s="18">
        <v>0.28000000000000003</v>
      </c>
      <c r="K5" s="119">
        <v>0.28999999999999998</v>
      </c>
    </row>
    <row r="6" spans="1:11">
      <c r="A6" s="5" t="s">
        <v>157</v>
      </c>
      <c r="B6" s="6">
        <v>103</v>
      </c>
      <c r="C6" s="6">
        <v>104</v>
      </c>
      <c r="D6" s="6">
        <v>99</v>
      </c>
      <c r="E6" s="6">
        <v>134</v>
      </c>
      <c r="F6" s="6">
        <v>112</v>
      </c>
      <c r="G6" s="6">
        <v>95</v>
      </c>
      <c r="H6" s="6">
        <v>114</v>
      </c>
      <c r="I6" s="6">
        <v>112</v>
      </c>
      <c r="J6" s="37">
        <v>93</v>
      </c>
      <c r="K6" s="113">
        <v>110</v>
      </c>
    </row>
    <row r="7" spans="1:11">
      <c r="A7" s="71" t="s">
        <v>158</v>
      </c>
      <c r="B7" s="73">
        <v>36</v>
      </c>
      <c r="C7" s="73" t="s">
        <v>159</v>
      </c>
      <c r="D7" s="73">
        <v>29</v>
      </c>
      <c r="E7" s="73">
        <v>39</v>
      </c>
      <c r="F7" s="73">
        <v>29</v>
      </c>
      <c r="G7" s="73">
        <v>36</v>
      </c>
      <c r="H7" s="73">
        <v>51</v>
      </c>
      <c r="I7" s="73">
        <v>42</v>
      </c>
      <c r="J7" s="103">
        <v>31</v>
      </c>
      <c r="K7" s="117">
        <v>35</v>
      </c>
    </row>
    <row r="8" spans="1:11" ht="15.6" thickBot="1">
      <c r="A8" s="8" t="s">
        <v>160</v>
      </c>
      <c r="B8" s="9">
        <v>0.35</v>
      </c>
      <c r="C8" s="9" t="s">
        <v>159</v>
      </c>
      <c r="D8" s="9">
        <v>0.28999999999999998</v>
      </c>
      <c r="E8" s="9">
        <v>0.28999999999999998</v>
      </c>
      <c r="F8" s="9">
        <v>0.26</v>
      </c>
      <c r="G8" s="9">
        <v>0.37894736842105264</v>
      </c>
      <c r="H8" s="9">
        <v>0.44736842105263158</v>
      </c>
      <c r="I8" s="9">
        <v>0.375</v>
      </c>
      <c r="J8" s="18">
        <v>0.33</v>
      </c>
      <c r="K8" s="119">
        <v>0.32</v>
      </c>
    </row>
    <row r="9" spans="1:11">
      <c r="A9" s="5" t="s">
        <v>161</v>
      </c>
      <c r="B9" s="7">
        <v>10538</v>
      </c>
      <c r="C9" s="7">
        <v>11148</v>
      </c>
      <c r="D9" s="7">
        <v>11623</v>
      </c>
      <c r="E9" s="7">
        <v>11552</v>
      </c>
      <c r="F9" s="7">
        <v>11362</v>
      </c>
      <c r="G9" s="7">
        <v>10417</v>
      </c>
      <c r="H9" s="7">
        <v>10616</v>
      </c>
      <c r="I9" s="7">
        <v>10966</v>
      </c>
      <c r="J9" s="37">
        <v>10375</v>
      </c>
      <c r="K9" s="113">
        <v>11021</v>
      </c>
    </row>
    <row r="10" spans="1:11">
      <c r="A10" s="71" t="s">
        <v>162</v>
      </c>
      <c r="B10" s="72">
        <v>1925</v>
      </c>
      <c r="C10" s="72">
        <v>2256</v>
      </c>
      <c r="D10" s="72">
        <v>2168</v>
      </c>
      <c r="E10" s="72">
        <v>2166</v>
      </c>
      <c r="F10" s="72">
        <v>2127</v>
      </c>
      <c r="G10" s="72">
        <v>2378</v>
      </c>
      <c r="H10" s="72">
        <v>2702</v>
      </c>
      <c r="I10" s="72">
        <v>2518</v>
      </c>
      <c r="J10" s="103">
        <v>2596</v>
      </c>
      <c r="K10" s="117">
        <v>2894</v>
      </c>
    </row>
    <row r="11" spans="1:11" ht="15.6" thickBot="1">
      <c r="A11" s="8" t="s">
        <v>163</v>
      </c>
      <c r="B11" s="9">
        <v>0.18</v>
      </c>
      <c r="C11" s="9">
        <v>0.2</v>
      </c>
      <c r="D11" s="9">
        <v>0.19</v>
      </c>
      <c r="E11" s="9">
        <v>0.19</v>
      </c>
      <c r="F11" s="9">
        <v>0.19</v>
      </c>
      <c r="G11" s="9">
        <v>0.22828069501775944</v>
      </c>
      <c r="H11" s="9">
        <v>0.25452147701582517</v>
      </c>
      <c r="I11" s="9">
        <v>0.22961882181287616</v>
      </c>
      <c r="J11" s="18">
        <v>0.25</v>
      </c>
      <c r="K11" s="119">
        <v>0.26</v>
      </c>
    </row>
    <row r="12" spans="1:11">
      <c r="A12" s="5" t="s">
        <v>164</v>
      </c>
      <c r="B12" s="7">
        <v>1123</v>
      </c>
      <c r="C12" s="7">
        <v>1102</v>
      </c>
      <c r="D12" s="7">
        <v>1134</v>
      </c>
      <c r="E12" s="7">
        <v>1135</v>
      </c>
      <c r="F12" s="7">
        <v>1159</v>
      </c>
      <c r="G12" s="7">
        <v>1054</v>
      </c>
      <c r="H12" s="7">
        <v>1195</v>
      </c>
      <c r="I12" s="7">
        <v>1360</v>
      </c>
      <c r="J12" s="37">
        <v>1332</v>
      </c>
      <c r="K12" s="113">
        <v>1291</v>
      </c>
    </row>
    <row r="13" spans="1:11">
      <c r="A13" s="71" t="s">
        <v>165</v>
      </c>
      <c r="B13" s="73">
        <v>204</v>
      </c>
      <c r="C13" s="73">
        <v>233</v>
      </c>
      <c r="D13" s="73">
        <v>264</v>
      </c>
      <c r="E13" s="73">
        <v>266</v>
      </c>
      <c r="F13" s="73">
        <v>262</v>
      </c>
      <c r="G13" s="73">
        <v>289</v>
      </c>
      <c r="H13" s="73">
        <v>326</v>
      </c>
      <c r="I13" s="73">
        <v>389</v>
      </c>
      <c r="J13" s="103">
        <v>351</v>
      </c>
      <c r="K13" s="117">
        <v>378</v>
      </c>
    </row>
    <row r="14" spans="1:11" ht="15.6" thickBot="1">
      <c r="A14" s="8" t="s">
        <v>166</v>
      </c>
      <c r="B14" s="9">
        <v>0.18</v>
      </c>
      <c r="C14" s="9">
        <v>0.21</v>
      </c>
      <c r="D14" s="9">
        <v>0.23</v>
      </c>
      <c r="E14" s="9">
        <v>0.23</v>
      </c>
      <c r="F14" s="9">
        <v>0.23</v>
      </c>
      <c r="G14" s="9">
        <v>0.27419354838709675</v>
      </c>
      <c r="H14" s="9">
        <v>0.27280334728033473</v>
      </c>
      <c r="I14" s="9">
        <v>0.28602941176470587</v>
      </c>
      <c r="J14" s="18">
        <v>0.26</v>
      </c>
      <c r="K14" s="119">
        <v>0.28999999999999998</v>
      </c>
    </row>
    <row r="15" spans="1:11" ht="15" customHeight="1">
      <c r="A15" s="5" t="s">
        <v>167</v>
      </c>
      <c r="B15" s="6">
        <v>30</v>
      </c>
      <c r="C15" s="6">
        <v>30</v>
      </c>
      <c r="D15" s="6">
        <v>41</v>
      </c>
      <c r="E15" s="6">
        <v>30</v>
      </c>
      <c r="F15" s="6">
        <v>30</v>
      </c>
      <c r="G15" s="6">
        <v>43</v>
      </c>
      <c r="H15" s="6">
        <v>25</v>
      </c>
      <c r="I15" s="6">
        <v>24</v>
      </c>
      <c r="J15" s="37">
        <v>22</v>
      </c>
      <c r="K15" s="113">
        <v>29</v>
      </c>
    </row>
    <row r="16" spans="1:11" ht="15" customHeight="1">
      <c r="A16" s="71" t="s">
        <v>168</v>
      </c>
      <c r="B16" s="73">
        <v>5</v>
      </c>
      <c r="C16" s="73" t="s">
        <v>159</v>
      </c>
      <c r="D16" s="73">
        <v>7</v>
      </c>
      <c r="E16" s="73">
        <v>5</v>
      </c>
      <c r="F16" s="73">
        <v>5</v>
      </c>
      <c r="G16" s="73">
        <v>16</v>
      </c>
      <c r="H16" s="73">
        <v>7</v>
      </c>
      <c r="I16" s="73">
        <v>6</v>
      </c>
      <c r="J16" s="103">
        <v>8</v>
      </c>
      <c r="K16" s="117">
        <v>10</v>
      </c>
    </row>
    <row r="17" spans="1:11" ht="15" customHeight="1" thickBot="1">
      <c r="A17" s="8" t="s">
        <v>169</v>
      </c>
      <c r="B17" s="9">
        <v>0.17</v>
      </c>
      <c r="C17" s="9" t="s">
        <v>159</v>
      </c>
      <c r="D17" s="9">
        <v>0.17</v>
      </c>
      <c r="E17" s="9">
        <v>0.17</v>
      </c>
      <c r="F17" s="9">
        <v>0.17</v>
      </c>
      <c r="G17" s="9">
        <v>0.37209302325581395</v>
      </c>
      <c r="H17" s="9">
        <v>0.28000000000000003</v>
      </c>
      <c r="I17" s="9">
        <v>0.25</v>
      </c>
      <c r="J17" s="18">
        <v>0.36</v>
      </c>
      <c r="K17" s="119">
        <v>0.34</v>
      </c>
    </row>
    <row r="18" spans="1:11">
      <c r="A18" s="5" t="s">
        <v>170</v>
      </c>
      <c r="B18" s="7">
        <v>29624</v>
      </c>
      <c r="C18" s="7">
        <v>30099</v>
      </c>
      <c r="D18" s="7">
        <v>29031</v>
      </c>
      <c r="E18" s="7">
        <v>27804</v>
      </c>
      <c r="F18" s="7">
        <v>25744</v>
      </c>
      <c r="G18" s="7">
        <v>22748</v>
      </c>
      <c r="H18" s="7">
        <v>23435</v>
      </c>
      <c r="I18" s="7">
        <v>22959</v>
      </c>
      <c r="J18" s="37">
        <v>21046</v>
      </c>
      <c r="K18" s="113">
        <v>21102</v>
      </c>
    </row>
    <row r="19" spans="1:11">
      <c r="A19" s="71" t="s">
        <v>171</v>
      </c>
      <c r="B19" s="72">
        <v>7390</v>
      </c>
      <c r="C19" s="72">
        <v>7902</v>
      </c>
      <c r="D19" s="72">
        <v>7748</v>
      </c>
      <c r="E19" s="72">
        <v>7170</v>
      </c>
      <c r="F19" s="72">
        <v>7138</v>
      </c>
      <c r="G19" s="72">
        <v>7263</v>
      </c>
      <c r="H19" s="72">
        <v>7751</v>
      </c>
      <c r="I19" s="72">
        <v>7006</v>
      </c>
      <c r="J19" s="103">
        <v>6622</v>
      </c>
      <c r="K19" s="117">
        <v>6476</v>
      </c>
    </row>
    <row r="20" spans="1:11" ht="15.6" thickBot="1">
      <c r="A20" s="8" t="s">
        <v>172</v>
      </c>
      <c r="B20" s="9">
        <v>0.25</v>
      </c>
      <c r="C20" s="9">
        <v>0.26</v>
      </c>
      <c r="D20" s="9">
        <v>0.27</v>
      </c>
      <c r="E20" s="9">
        <v>0.26</v>
      </c>
      <c r="F20" s="9">
        <v>0.28000000000000003</v>
      </c>
      <c r="G20" s="9">
        <v>0.31928081589590296</v>
      </c>
      <c r="H20" s="9">
        <v>0.33074461275869427</v>
      </c>
      <c r="I20" s="9">
        <v>0.30515266344352976</v>
      </c>
      <c r="J20" s="18">
        <v>0.31</v>
      </c>
      <c r="K20" s="119">
        <v>0.31</v>
      </c>
    </row>
    <row r="21" spans="1:11">
      <c r="A21" s="5" t="s">
        <v>173</v>
      </c>
      <c r="B21" s="6">
        <v>425</v>
      </c>
      <c r="C21" s="6">
        <v>495</v>
      </c>
      <c r="D21" s="6">
        <v>508</v>
      </c>
      <c r="E21" s="6">
        <v>550</v>
      </c>
      <c r="F21" s="6">
        <v>550</v>
      </c>
      <c r="G21" s="6">
        <v>573</v>
      </c>
      <c r="H21" s="6">
        <v>630</v>
      </c>
      <c r="I21" s="6">
        <v>710</v>
      </c>
      <c r="J21" s="37">
        <v>670</v>
      </c>
      <c r="K21" s="113">
        <v>754</v>
      </c>
    </row>
    <row r="22" spans="1:11">
      <c r="A22" s="71" t="s">
        <v>174</v>
      </c>
      <c r="B22" s="73">
        <v>114</v>
      </c>
      <c r="C22" s="73">
        <v>151</v>
      </c>
      <c r="D22" s="73">
        <v>124</v>
      </c>
      <c r="E22" s="73">
        <v>143</v>
      </c>
      <c r="F22" s="73">
        <v>154</v>
      </c>
      <c r="G22" s="73">
        <v>173</v>
      </c>
      <c r="H22" s="73">
        <v>191</v>
      </c>
      <c r="I22" s="73">
        <v>253</v>
      </c>
      <c r="J22" s="103">
        <v>211</v>
      </c>
      <c r="K22" s="117">
        <v>232</v>
      </c>
    </row>
    <row r="23" spans="1:11" ht="15.6" thickBot="1">
      <c r="A23" s="8" t="s">
        <v>175</v>
      </c>
      <c r="B23" s="9">
        <v>0.27</v>
      </c>
      <c r="C23" s="9">
        <v>0.31</v>
      </c>
      <c r="D23" s="9">
        <v>0.24</v>
      </c>
      <c r="E23" s="9">
        <v>0.26</v>
      </c>
      <c r="F23" s="9">
        <v>0.28000000000000003</v>
      </c>
      <c r="G23" s="9">
        <v>0.30191972076788831</v>
      </c>
      <c r="H23" s="9">
        <v>0.30317460317460315</v>
      </c>
      <c r="I23" s="9">
        <v>0.35633802816901411</v>
      </c>
      <c r="J23" s="18">
        <v>0.31</v>
      </c>
      <c r="K23" s="119">
        <v>0.31</v>
      </c>
    </row>
    <row r="24" spans="1:11">
      <c r="A24" s="5" t="s">
        <v>176</v>
      </c>
      <c r="B24" s="62" t="s">
        <v>81</v>
      </c>
      <c r="C24" s="62" t="s">
        <v>81</v>
      </c>
      <c r="D24" s="62" t="s">
        <v>81</v>
      </c>
      <c r="E24" s="62" t="s">
        <v>81</v>
      </c>
      <c r="F24" s="62" t="s">
        <v>81</v>
      </c>
      <c r="G24" s="6">
        <v>187</v>
      </c>
      <c r="H24" s="6">
        <v>268</v>
      </c>
      <c r="I24" s="6">
        <v>384</v>
      </c>
      <c r="J24" s="37">
        <v>447</v>
      </c>
      <c r="K24" s="113">
        <v>506</v>
      </c>
    </row>
    <row r="25" spans="1:11">
      <c r="A25" s="71" t="s">
        <v>177</v>
      </c>
      <c r="B25" s="126" t="s">
        <v>81</v>
      </c>
      <c r="C25" s="126" t="s">
        <v>81</v>
      </c>
      <c r="D25" s="126" t="s">
        <v>81</v>
      </c>
      <c r="E25" s="126" t="s">
        <v>81</v>
      </c>
      <c r="F25" s="126" t="s">
        <v>81</v>
      </c>
      <c r="G25" s="73">
        <v>58</v>
      </c>
      <c r="H25" s="73">
        <v>74</v>
      </c>
      <c r="I25" s="73">
        <v>104</v>
      </c>
      <c r="J25" s="103">
        <v>93</v>
      </c>
      <c r="K25" s="117">
        <v>131</v>
      </c>
    </row>
    <row r="26" spans="1:11" ht="15.6" thickBot="1">
      <c r="A26" s="8" t="s">
        <v>178</v>
      </c>
      <c r="B26" s="61" t="s">
        <v>81</v>
      </c>
      <c r="C26" s="61" t="s">
        <v>81</v>
      </c>
      <c r="D26" s="61" t="s">
        <v>81</v>
      </c>
      <c r="E26" s="61" t="s">
        <v>81</v>
      </c>
      <c r="F26" s="61" t="s">
        <v>81</v>
      </c>
      <c r="G26" s="9">
        <v>0.31016042780748665</v>
      </c>
      <c r="H26" s="9">
        <v>0.27611940298507465</v>
      </c>
      <c r="I26" s="9">
        <v>0.27083333333333331</v>
      </c>
      <c r="J26" s="18">
        <v>0.21</v>
      </c>
      <c r="K26" s="119">
        <v>0.26</v>
      </c>
    </row>
    <row r="27" spans="1:11" ht="14.65" customHeight="1">
      <c r="A27" s="5" t="s">
        <v>136</v>
      </c>
      <c r="B27" s="1">
        <v>6208</v>
      </c>
      <c r="C27" s="1">
        <v>6642</v>
      </c>
      <c r="D27" s="1">
        <v>6849</v>
      </c>
      <c r="E27" s="1">
        <v>8210</v>
      </c>
      <c r="F27" s="1">
        <v>9364</v>
      </c>
      <c r="G27" s="1">
        <v>5907</v>
      </c>
      <c r="H27" s="1">
        <v>6440</v>
      </c>
      <c r="I27" s="1">
        <v>7091</v>
      </c>
      <c r="J27" s="39">
        <v>5155</v>
      </c>
      <c r="K27" s="120">
        <v>3527</v>
      </c>
    </row>
    <row r="28" spans="1:11">
      <c r="A28" s="71" t="s">
        <v>137</v>
      </c>
      <c r="B28" s="127">
        <v>1284</v>
      </c>
      <c r="C28" s="127">
        <v>1438</v>
      </c>
      <c r="D28" s="127">
        <v>1537</v>
      </c>
      <c r="E28" s="127">
        <v>1658</v>
      </c>
      <c r="F28" s="127">
        <v>1987</v>
      </c>
      <c r="G28" s="127">
        <v>1030</v>
      </c>
      <c r="H28" s="127">
        <v>1066</v>
      </c>
      <c r="I28" s="127">
        <v>1026</v>
      </c>
      <c r="J28" s="128">
        <v>1057</v>
      </c>
      <c r="K28" s="124">
        <v>900</v>
      </c>
    </row>
    <row r="29" spans="1:11">
      <c r="A29" s="5" t="s">
        <v>153</v>
      </c>
      <c r="B29" s="110">
        <v>0.21</v>
      </c>
      <c r="C29" s="110">
        <v>0.22</v>
      </c>
      <c r="D29" s="110">
        <v>0.22</v>
      </c>
      <c r="E29" s="110">
        <v>0.2</v>
      </c>
      <c r="F29" s="110">
        <v>0.21</v>
      </c>
      <c r="G29" s="110">
        <v>0.17436939224648723</v>
      </c>
      <c r="H29" s="110">
        <v>0.165527950310559</v>
      </c>
      <c r="I29" s="110">
        <v>0.14469045268650402</v>
      </c>
      <c r="J29" s="121">
        <v>0.21</v>
      </c>
      <c r="K29" s="122">
        <v>0.26</v>
      </c>
    </row>
    <row r="30" spans="1:11" ht="71.25" customHeight="1">
      <c r="A30" s="213" t="s">
        <v>139</v>
      </c>
      <c r="B30" s="213"/>
      <c r="C30" s="213"/>
      <c r="D30" s="213"/>
      <c r="E30" s="213"/>
      <c r="F30" s="213"/>
      <c r="G30" s="213"/>
      <c r="H30" s="213"/>
      <c r="I30" s="213"/>
      <c r="J30" s="213"/>
      <c r="K30" s="213"/>
    </row>
    <row r="31" spans="1:11">
      <c r="A31" s="213" t="s">
        <v>179</v>
      </c>
      <c r="B31" s="213"/>
      <c r="C31" s="213"/>
      <c r="D31" s="213"/>
      <c r="E31" s="213"/>
      <c r="F31" s="213"/>
      <c r="G31" s="213"/>
      <c r="H31" s="213"/>
      <c r="I31" s="213"/>
      <c r="J31" s="213"/>
      <c r="K31" s="213"/>
    </row>
    <row r="32" spans="1:11" ht="14.25" customHeight="1">
      <c r="A32" s="214" t="s">
        <v>180</v>
      </c>
      <c r="B32" s="214"/>
      <c r="C32" s="214"/>
      <c r="D32" s="214"/>
      <c r="E32" s="214"/>
      <c r="F32" s="214"/>
      <c r="G32" s="214"/>
      <c r="H32" s="214"/>
      <c r="I32" s="214"/>
      <c r="J32" s="214"/>
      <c r="K32" s="214"/>
    </row>
    <row r="33" spans="1:11">
      <c r="A33" s="225" t="s">
        <v>10</v>
      </c>
      <c r="B33" s="225"/>
      <c r="C33" s="225"/>
      <c r="D33" s="225"/>
      <c r="E33" s="225"/>
      <c r="F33" s="225"/>
      <c r="G33" s="225"/>
      <c r="H33" s="225"/>
      <c r="I33" s="225"/>
      <c r="J33" s="225"/>
      <c r="K33" s="225"/>
    </row>
  </sheetData>
  <mergeCells count="5">
    <mergeCell ref="A30:K30"/>
    <mergeCell ref="A1:K1"/>
    <mergeCell ref="A32:K32"/>
    <mergeCell ref="A33:K33"/>
    <mergeCell ref="A31:K31"/>
  </mergeCells>
  <pageMargins left="0.5" right="0.5" top="0.5" bottom="0.5" header="0.3" footer="0.3"/>
  <pageSetup scale="89" fitToHeight="0" orientation="landscape" r:id="rId1"/>
  <headerFooter>
    <oddHeader xml:space="preserve">&amp;C
</oddHeader>
    <oddFooter>&amp;L&amp;F&amp;C&amp;A&amp;R&amp;P of &amp;N</oddFooter>
  </headerFooter>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C66F5-CE35-4052-9A71-EDA25A41F845}">
  <sheetPr>
    <pageSetUpPr fitToPage="1"/>
  </sheetPr>
  <dimension ref="A1:G36"/>
  <sheetViews>
    <sheetView topLeftCell="A19" zoomScaleNormal="100" zoomScaleSheetLayoutView="100" workbookViewId="0">
      <selection sqref="A1:G1"/>
    </sheetView>
  </sheetViews>
  <sheetFormatPr defaultColWidth="0" defaultRowHeight="14.85" zeroHeight="1"/>
  <cols>
    <col min="1" max="1" width="27.140625" style="3" customWidth="1"/>
    <col min="2" max="7" width="20.7109375" style="3" customWidth="1"/>
    <col min="8" max="16384" width="9.140625" style="3" hidden="1"/>
  </cols>
  <sheetData>
    <row r="1" spans="1:7" ht="15.6" thickBot="1">
      <c r="A1" s="219" t="s">
        <v>24</v>
      </c>
      <c r="B1" s="219"/>
      <c r="C1" s="219"/>
      <c r="D1" s="219"/>
      <c r="E1" s="219"/>
      <c r="F1" s="219"/>
      <c r="G1" s="219"/>
    </row>
    <row r="2" spans="1:7" ht="54">
      <c r="A2" s="131" t="s">
        <v>39</v>
      </c>
      <c r="B2" s="131" t="s">
        <v>181</v>
      </c>
      <c r="C2" s="131" t="s">
        <v>182</v>
      </c>
      <c r="D2" s="131" t="s">
        <v>183</v>
      </c>
      <c r="E2" s="131" t="s">
        <v>184</v>
      </c>
      <c r="F2" s="131" t="s">
        <v>185</v>
      </c>
      <c r="G2" s="132" t="s">
        <v>186</v>
      </c>
    </row>
    <row r="3" spans="1:7">
      <c r="A3" s="5" t="s">
        <v>50</v>
      </c>
      <c r="B3" s="19">
        <v>645</v>
      </c>
      <c r="C3" s="19">
        <v>11021</v>
      </c>
      <c r="D3" s="19">
        <v>1291</v>
      </c>
      <c r="E3" s="19">
        <v>21102</v>
      </c>
      <c r="F3" s="19">
        <v>754</v>
      </c>
      <c r="G3" s="129">
        <v>3527</v>
      </c>
    </row>
    <row r="4" spans="1:7">
      <c r="A4" s="71" t="s">
        <v>51</v>
      </c>
      <c r="B4" s="115">
        <v>176</v>
      </c>
      <c r="C4" s="115">
        <v>2894</v>
      </c>
      <c r="D4" s="115">
        <v>378</v>
      </c>
      <c r="E4" s="115">
        <v>6476</v>
      </c>
      <c r="F4" s="115">
        <v>232</v>
      </c>
      <c r="G4" s="116">
        <v>900</v>
      </c>
    </row>
    <row r="5" spans="1:7" ht="15.6" thickBot="1">
      <c r="A5" s="8" t="s">
        <v>52</v>
      </c>
      <c r="B5" s="30">
        <v>0.27</v>
      </c>
      <c r="C5" s="30">
        <v>0.26</v>
      </c>
      <c r="D5" s="30">
        <v>0.28999999999999998</v>
      </c>
      <c r="E5" s="30">
        <v>0.31</v>
      </c>
      <c r="F5" s="30">
        <v>0.31</v>
      </c>
      <c r="G5" s="130">
        <v>0.26</v>
      </c>
    </row>
    <row r="6" spans="1:7">
      <c r="A6" s="5" t="s">
        <v>53</v>
      </c>
      <c r="B6" s="19">
        <v>63</v>
      </c>
      <c r="C6" s="19">
        <v>634</v>
      </c>
      <c r="D6" s="19">
        <v>116</v>
      </c>
      <c r="E6" s="19">
        <v>2960</v>
      </c>
      <c r="F6" s="19">
        <v>137</v>
      </c>
      <c r="G6" s="129">
        <v>296</v>
      </c>
    </row>
    <row r="7" spans="1:7">
      <c r="A7" s="71" t="s">
        <v>54</v>
      </c>
      <c r="B7" s="115">
        <v>14</v>
      </c>
      <c r="C7" s="115">
        <v>113</v>
      </c>
      <c r="D7" s="115">
        <v>30</v>
      </c>
      <c r="E7" s="115">
        <v>762</v>
      </c>
      <c r="F7" s="115">
        <v>27</v>
      </c>
      <c r="G7" s="116">
        <v>66</v>
      </c>
    </row>
    <row r="8" spans="1:7" ht="15.6" thickBot="1">
      <c r="A8" s="8" t="s">
        <v>55</v>
      </c>
      <c r="B8" s="30">
        <v>0.22</v>
      </c>
      <c r="C8" s="30">
        <v>0.18</v>
      </c>
      <c r="D8" s="30">
        <v>0.26</v>
      </c>
      <c r="E8" s="30">
        <v>0.26</v>
      </c>
      <c r="F8" s="30">
        <v>0.2</v>
      </c>
      <c r="G8" s="130">
        <v>0.22</v>
      </c>
    </row>
    <row r="9" spans="1:7">
      <c r="A9" s="5" t="s">
        <v>56</v>
      </c>
      <c r="B9" s="19">
        <v>101</v>
      </c>
      <c r="C9" s="19">
        <v>2998</v>
      </c>
      <c r="D9" s="19">
        <v>123</v>
      </c>
      <c r="E9" s="19">
        <v>2473</v>
      </c>
      <c r="F9" s="19">
        <v>71</v>
      </c>
      <c r="G9" s="129">
        <v>635</v>
      </c>
    </row>
    <row r="10" spans="1:7">
      <c r="A10" s="71" t="s">
        <v>57</v>
      </c>
      <c r="B10" s="115">
        <v>31</v>
      </c>
      <c r="C10" s="115">
        <v>833</v>
      </c>
      <c r="D10" s="115">
        <v>44</v>
      </c>
      <c r="E10" s="115">
        <v>759</v>
      </c>
      <c r="F10" s="115">
        <v>15</v>
      </c>
      <c r="G10" s="116">
        <v>165</v>
      </c>
    </row>
    <row r="11" spans="1:7" ht="15.6" thickBot="1">
      <c r="A11" s="8" t="s">
        <v>58</v>
      </c>
      <c r="B11" s="30">
        <v>0.31</v>
      </c>
      <c r="C11" s="30">
        <v>0.28000000000000003</v>
      </c>
      <c r="D11" s="30">
        <v>0.36</v>
      </c>
      <c r="E11" s="30">
        <v>0.31</v>
      </c>
      <c r="F11" s="30">
        <v>0.21</v>
      </c>
      <c r="G11" s="130">
        <v>0.26</v>
      </c>
    </row>
    <row r="12" spans="1:7">
      <c r="A12" s="5" t="s">
        <v>59</v>
      </c>
      <c r="B12" s="19">
        <v>92</v>
      </c>
      <c r="C12" s="19">
        <v>585</v>
      </c>
      <c r="D12" s="19">
        <v>374</v>
      </c>
      <c r="E12" s="19">
        <v>2188</v>
      </c>
      <c r="F12" s="19">
        <v>95</v>
      </c>
      <c r="G12" s="129">
        <v>307</v>
      </c>
    </row>
    <row r="13" spans="1:7">
      <c r="A13" s="71" t="s">
        <v>60</v>
      </c>
      <c r="B13" s="115">
        <v>29</v>
      </c>
      <c r="C13" s="115">
        <v>147</v>
      </c>
      <c r="D13" s="115">
        <v>112</v>
      </c>
      <c r="E13" s="115">
        <v>569</v>
      </c>
      <c r="F13" s="115">
        <v>25</v>
      </c>
      <c r="G13" s="116">
        <v>86</v>
      </c>
    </row>
    <row r="14" spans="1:7" ht="15.6" thickBot="1">
      <c r="A14" s="8" t="s">
        <v>61</v>
      </c>
      <c r="B14" s="30">
        <v>0.32</v>
      </c>
      <c r="C14" s="30">
        <v>0.25</v>
      </c>
      <c r="D14" s="30">
        <v>0.3</v>
      </c>
      <c r="E14" s="30">
        <v>0.26</v>
      </c>
      <c r="F14" s="30">
        <v>0.26</v>
      </c>
      <c r="G14" s="130">
        <v>0.28000000000000003</v>
      </c>
    </row>
    <row r="15" spans="1:7">
      <c r="A15" s="5" t="s">
        <v>62</v>
      </c>
      <c r="B15" s="19">
        <v>115</v>
      </c>
      <c r="C15" s="19">
        <v>2581</v>
      </c>
      <c r="D15" s="19">
        <v>169</v>
      </c>
      <c r="E15" s="19">
        <v>2586</v>
      </c>
      <c r="F15" s="19">
        <v>69</v>
      </c>
      <c r="G15" s="129">
        <v>487</v>
      </c>
    </row>
    <row r="16" spans="1:7">
      <c r="A16" s="71" t="s">
        <v>63</v>
      </c>
      <c r="B16" s="115">
        <v>26</v>
      </c>
      <c r="C16" s="115">
        <v>575</v>
      </c>
      <c r="D16" s="115">
        <v>47</v>
      </c>
      <c r="E16" s="115">
        <v>725</v>
      </c>
      <c r="F16" s="115">
        <v>25</v>
      </c>
      <c r="G16" s="116">
        <v>106</v>
      </c>
    </row>
    <row r="17" spans="1:7" ht="15.6" thickBot="1">
      <c r="A17" s="8" t="s">
        <v>64</v>
      </c>
      <c r="B17" s="30">
        <v>0.23</v>
      </c>
      <c r="C17" s="30">
        <v>0.22</v>
      </c>
      <c r="D17" s="30">
        <v>0.28000000000000003</v>
      </c>
      <c r="E17" s="30">
        <v>0.28000000000000003</v>
      </c>
      <c r="F17" s="30">
        <v>0.36</v>
      </c>
      <c r="G17" s="130">
        <v>0.22</v>
      </c>
    </row>
    <row r="18" spans="1:7">
      <c r="A18" s="5" t="s">
        <v>65</v>
      </c>
      <c r="B18" s="19">
        <v>37</v>
      </c>
      <c r="C18" s="19">
        <v>432</v>
      </c>
      <c r="D18" s="19">
        <v>45</v>
      </c>
      <c r="E18" s="19">
        <v>2143</v>
      </c>
      <c r="F18" s="19">
        <v>84</v>
      </c>
      <c r="G18" s="129">
        <v>210</v>
      </c>
    </row>
    <row r="19" spans="1:7">
      <c r="A19" s="71" t="s">
        <v>66</v>
      </c>
      <c r="B19" s="115">
        <v>16</v>
      </c>
      <c r="C19" s="115">
        <v>177</v>
      </c>
      <c r="D19" s="115">
        <v>18</v>
      </c>
      <c r="E19" s="115">
        <v>973</v>
      </c>
      <c r="F19" s="115">
        <v>41</v>
      </c>
      <c r="G19" s="116">
        <v>83</v>
      </c>
    </row>
    <row r="20" spans="1:7" ht="15.6" thickBot="1">
      <c r="A20" s="8" t="s">
        <v>67</v>
      </c>
      <c r="B20" s="30">
        <v>0.43</v>
      </c>
      <c r="C20" s="30">
        <v>0.41</v>
      </c>
      <c r="D20" s="30">
        <v>0.4</v>
      </c>
      <c r="E20" s="30">
        <v>0.45</v>
      </c>
      <c r="F20" s="30">
        <v>0.49</v>
      </c>
      <c r="G20" s="130">
        <v>0.4</v>
      </c>
    </row>
    <row r="21" spans="1:7">
      <c r="A21" s="5" t="s">
        <v>68</v>
      </c>
      <c r="B21" s="19">
        <v>78</v>
      </c>
      <c r="C21" s="19">
        <v>2265</v>
      </c>
      <c r="D21" s="19">
        <v>158</v>
      </c>
      <c r="E21" s="19">
        <v>4375</v>
      </c>
      <c r="F21" s="19">
        <v>128</v>
      </c>
      <c r="G21" s="129">
        <v>577</v>
      </c>
    </row>
    <row r="22" spans="1:7">
      <c r="A22" s="71" t="s">
        <v>69</v>
      </c>
      <c r="B22" s="115">
        <v>23</v>
      </c>
      <c r="C22" s="115">
        <v>650</v>
      </c>
      <c r="D22" s="115">
        <v>50</v>
      </c>
      <c r="E22" s="115">
        <v>1540</v>
      </c>
      <c r="F22" s="115">
        <v>40</v>
      </c>
      <c r="G22" s="116">
        <v>176</v>
      </c>
    </row>
    <row r="23" spans="1:7" ht="15.6" thickBot="1">
      <c r="A23" s="8" t="s">
        <v>70</v>
      </c>
      <c r="B23" s="30">
        <v>0.28999999999999998</v>
      </c>
      <c r="C23" s="30">
        <v>0.28999999999999998</v>
      </c>
      <c r="D23" s="30">
        <v>0.32</v>
      </c>
      <c r="E23" s="30">
        <v>0.35</v>
      </c>
      <c r="F23" s="30">
        <v>0.31</v>
      </c>
      <c r="G23" s="130">
        <v>0.31</v>
      </c>
    </row>
    <row r="24" spans="1:7" ht="14.65" customHeight="1">
      <c r="A24" s="5" t="s">
        <v>187</v>
      </c>
      <c r="B24" s="19">
        <v>15</v>
      </c>
      <c r="C24" s="19">
        <v>279</v>
      </c>
      <c r="D24" s="19">
        <v>36</v>
      </c>
      <c r="E24" s="19">
        <v>411</v>
      </c>
      <c r="F24" s="19">
        <v>19</v>
      </c>
      <c r="G24" s="129">
        <v>85</v>
      </c>
    </row>
    <row r="25" spans="1:7">
      <c r="A25" s="71" t="s">
        <v>188</v>
      </c>
      <c r="B25" s="200">
        <v>3</v>
      </c>
      <c r="C25" s="115">
        <v>52</v>
      </c>
      <c r="D25" s="115">
        <v>14</v>
      </c>
      <c r="E25" s="115">
        <v>112</v>
      </c>
      <c r="F25" s="115">
        <v>6</v>
      </c>
      <c r="G25" s="116">
        <v>20</v>
      </c>
    </row>
    <row r="26" spans="1:7" ht="15.6" thickBot="1">
      <c r="A26" s="8" t="s">
        <v>189</v>
      </c>
      <c r="B26" s="30">
        <v>0.2</v>
      </c>
      <c r="C26" s="30">
        <v>0.19</v>
      </c>
      <c r="D26" s="30">
        <v>0.39</v>
      </c>
      <c r="E26" s="30">
        <v>0.27</v>
      </c>
      <c r="F26" s="30">
        <v>0.32</v>
      </c>
      <c r="G26" s="130">
        <v>0.24</v>
      </c>
    </row>
    <row r="27" spans="1:7">
      <c r="A27" s="5" t="s">
        <v>77</v>
      </c>
      <c r="B27" s="19">
        <v>66</v>
      </c>
      <c r="C27" s="19">
        <v>501</v>
      </c>
      <c r="D27" s="19">
        <v>112</v>
      </c>
      <c r="E27" s="19">
        <v>2201</v>
      </c>
      <c r="F27" s="19">
        <v>82</v>
      </c>
      <c r="G27" s="129">
        <v>341</v>
      </c>
    </row>
    <row r="28" spans="1:7">
      <c r="A28" s="71" t="s">
        <v>78</v>
      </c>
      <c r="B28" s="115">
        <v>15</v>
      </c>
      <c r="C28" s="115">
        <v>85</v>
      </c>
      <c r="D28" s="115">
        <v>23</v>
      </c>
      <c r="E28" s="115">
        <v>540</v>
      </c>
      <c r="F28" s="115">
        <v>24</v>
      </c>
      <c r="G28" s="116">
        <v>67</v>
      </c>
    </row>
    <row r="29" spans="1:7" ht="15.6" thickBot="1">
      <c r="A29" s="8" t="s">
        <v>79</v>
      </c>
      <c r="B29" s="30">
        <v>0.23</v>
      </c>
      <c r="C29" s="30">
        <v>0.17</v>
      </c>
      <c r="D29" s="30">
        <v>0.21</v>
      </c>
      <c r="E29" s="30">
        <v>0.25</v>
      </c>
      <c r="F29" s="30">
        <v>0.28999999999999998</v>
      </c>
      <c r="G29" s="130">
        <v>0.2</v>
      </c>
    </row>
    <row r="30" spans="1:7">
      <c r="A30" s="5" t="s">
        <v>143</v>
      </c>
      <c r="B30" s="19">
        <v>78</v>
      </c>
      <c r="C30" s="19">
        <v>746</v>
      </c>
      <c r="D30" s="19">
        <v>158</v>
      </c>
      <c r="E30" s="19">
        <v>1765</v>
      </c>
      <c r="F30" s="19">
        <v>69</v>
      </c>
      <c r="G30" s="129">
        <v>589</v>
      </c>
    </row>
    <row r="31" spans="1:7">
      <c r="A31" s="71" t="s">
        <v>144</v>
      </c>
      <c r="B31" s="115">
        <v>19</v>
      </c>
      <c r="C31" s="115">
        <v>262</v>
      </c>
      <c r="D31" s="115">
        <v>40</v>
      </c>
      <c r="E31" s="115">
        <v>496</v>
      </c>
      <c r="F31" s="115">
        <v>29</v>
      </c>
      <c r="G31" s="116">
        <v>131</v>
      </c>
    </row>
    <row r="32" spans="1:7">
      <c r="A32" s="5" t="s">
        <v>145</v>
      </c>
      <c r="B32" s="133">
        <v>0.24</v>
      </c>
      <c r="C32" s="133">
        <v>0.35</v>
      </c>
      <c r="D32" s="133">
        <v>0.25</v>
      </c>
      <c r="E32" s="133">
        <v>0.28000000000000003</v>
      </c>
      <c r="F32" s="133">
        <v>0.42</v>
      </c>
      <c r="G32" s="134">
        <v>0.22</v>
      </c>
    </row>
    <row r="33" spans="1:7" ht="27" customHeight="1">
      <c r="A33" s="213" t="s">
        <v>115</v>
      </c>
      <c r="B33" s="213"/>
      <c r="C33" s="213"/>
      <c r="D33" s="213"/>
      <c r="E33" s="213"/>
      <c r="F33" s="213"/>
      <c r="G33" s="213"/>
    </row>
    <row r="34" spans="1:7" ht="14.25" customHeight="1">
      <c r="A34" s="220" t="s">
        <v>190</v>
      </c>
      <c r="B34" s="220"/>
      <c r="C34" s="220"/>
      <c r="D34" s="220"/>
      <c r="E34" s="220"/>
      <c r="F34" s="220"/>
      <c r="G34" s="220"/>
    </row>
    <row r="35" spans="1:7" ht="14.25" customHeight="1">
      <c r="A35" s="213" t="s">
        <v>191</v>
      </c>
      <c r="B35" s="213"/>
      <c r="C35" s="213"/>
      <c r="D35" s="213"/>
      <c r="E35" s="213"/>
      <c r="F35" s="213"/>
      <c r="G35" s="213"/>
    </row>
    <row r="36" spans="1:7">
      <c r="A36" s="225" t="s">
        <v>10</v>
      </c>
      <c r="B36" s="225"/>
      <c r="C36" s="225"/>
      <c r="D36" s="225"/>
      <c r="E36" s="225"/>
      <c r="F36" s="225"/>
      <c r="G36" s="225"/>
    </row>
  </sheetData>
  <mergeCells count="5">
    <mergeCell ref="A33:G33"/>
    <mergeCell ref="A34:G34"/>
    <mergeCell ref="A35:G35"/>
    <mergeCell ref="A1:G1"/>
    <mergeCell ref="A36:G36"/>
  </mergeCells>
  <pageMargins left="0.5" right="0.5" top="0.5" bottom="0.5" header="0.3" footer="0.3"/>
  <pageSetup scale="84" fitToHeight="0" orientation="landscape" r:id="rId1"/>
  <headerFooter>
    <oddHeader xml:space="preserve">&amp;C
</oddHeader>
    <oddFooter>&amp;L&amp;F&amp;C&amp;A&amp;R&amp;P of &amp;N</oddFooter>
  </headerFooter>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903D2-7B77-47A3-B24F-A1BC79E33B75}">
  <sheetPr>
    <pageSetUpPr fitToPage="1"/>
  </sheetPr>
  <dimension ref="A1:K17"/>
  <sheetViews>
    <sheetView zoomScaleNormal="100" zoomScaleSheetLayoutView="100" workbookViewId="0">
      <selection activeCell="A15" sqref="A15:K15"/>
    </sheetView>
  </sheetViews>
  <sheetFormatPr defaultColWidth="0" defaultRowHeight="14.85" zeroHeight="1"/>
  <cols>
    <col min="1" max="1" width="46.28515625" style="3" customWidth="1"/>
    <col min="2" max="11" width="9.140625" style="3" customWidth="1"/>
    <col min="12" max="16384" width="9.140625" style="3" hidden="1"/>
  </cols>
  <sheetData>
    <row r="1" spans="1:11" ht="15.6" thickBot="1">
      <c r="A1" s="219" t="s">
        <v>25</v>
      </c>
      <c r="B1" s="219"/>
      <c r="C1" s="219"/>
      <c r="D1" s="219"/>
      <c r="E1" s="219"/>
      <c r="F1" s="219"/>
      <c r="G1" s="219"/>
      <c r="H1" s="219"/>
      <c r="I1" s="219"/>
      <c r="J1" s="219"/>
      <c r="K1" s="219"/>
    </row>
    <row r="2" spans="1:11" ht="15.6" thickBot="1">
      <c r="A2" s="101" t="s">
        <v>39</v>
      </c>
      <c r="B2" s="101" t="s">
        <v>40</v>
      </c>
      <c r="C2" s="101" t="s">
        <v>41</v>
      </c>
      <c r="D2" s="101" t="s">
        <v>42</v>
      </c>
      <c r="E2" s="101" t="s">
        <v>43</v>
      </c>
      <c r="F2" s="101" t="s">
        <v>44</v>
      </c>
      <c r="G2" s="101" t="s">
        <v>45</v>
      </c>
      <c r="H2" s="101" t="s">
        <v>46</v>
      </c>
      <c r="I2" s="101" t="s">
        <v>47</v>
      </c>
      <c r="J2" s="101" t="s">
        <v>48</v>
      </c>
      <c r="K2" s="109" t="s">
        <v>49</v>
      </c>
    </row>
    <row r="3" spans="1:11">
      <c r="A3" s="28" t="s">
        <v>50</v>
      </c>
      <c r="B3" s="16">
        <v>48051</v>
      </c>
      <c r="C3" s="16">
        <v>49620</v>
      </c>
      <c r="D3" s="16">
        <v>49285</v>
      </c>
      <c r="E3" s="16">
        <v>49415</v>
      </c>
      <c r="F3" s="16">
        <v>48321</v>
      </c>
      <c r="G3" s="16">
        <v>41024</v>
      </c>
      <c r="H3" s="16">
        <v>42723</v>
      </c>
      <c r="I3" s="16">
        <v>43606</v>
      </c>
      <c r="J3" s="16">
        <v>39140</v>
      </c>
      <c r="K3" s="112">
        <v>38340</v>
      </c>
    </row>
    <row r="4" spans="1:11">
      <c r="A4" s="125" t="s">
        <v>51</v>
      </c>
      <c r="B4" s="115">
        <v>10958</v>
      </c>
      <c r="C4" s="115">
        <v>12007</v>
      </c>
      <c r="D4" s="115">
        <v>11877</v>
      </c>
      <c r="E4" s="115">
        <v>11447</v>
      </c>
      <c r="F4" s="115">
        <v>11702</v>
      </c>
      <c r="G4" s="115">
        <v>11243</v>
      </c>
      <c r="H4" s="115">
        <v>12168</v>
      </c>
      <c r="I4" s="115">
        <v>11344</v>
      </c>
      <c r="J4" s="115">
        <v>10969</v>
      </c>
      <c r="K4" s="116">
        <v>11056</v>
      </c>
    </row>
    <row r="5" spans="1:11" ht="15.6" thickBot="1">
      <c r="A5" s="29" t="s">
        <v>52</v>
      </c>
      <c r="B5" s="18">
        <v>0.23</v>
      </c>
      <c r="C5" s="18">
        <v>0.24</v>
      </c>
      <c r="D5" s="18">
        <v>0.24</v>
      </c>
      <c r="E5" s="18">
        <v>0.23</v>
      </c>
      <c r="F5" s="18">
        <v>0.24</v>
      </c>
      <c r="G5" s="18">
        <v>0.27</v>
      </c>
      <c r="H5" s="18">
        <v>0.28000000000000003</v>
      </c>
      <c r="I5" s="18">
        <v>0.26</v>
      </c>
      <c r="J5" s="18">
        <v>0.28000000000000003</v>
      </c>
      <c r="K5" s="119">
        <v>0.28999999999999998</v>
      </c>
    </row>
    <row r="6" spans="1:11">
      <c r="A6" s="5" t="s">
        <v>192</v>
      </c>
      <c r="B6" s="6">
        <v>468</v>
      </c>
      <c r="C6" s="6">
        <v>562</v>
      </c>
      <c r="D6" s="6">
        <v>496</v>
      </c>
      <c r="E6" s="6">
        <v>491</v>
      </c>
      <c r="F6" s="6">
        <v>453</v>
      </c>
      <c r="G6" s="6">
        <v>521</v>
      </c>
      <c r="H6" s="6">
        <v>583</v>
      </c>
      <c r="I6" s="6">
        <v>622</v>
      </c>
      <c r="J6" s="6">
        <v>666</v>
      </c>
      <c r="K6" s="106">
        <v>745</v>
      </c>
    </row>
    <row r="7" spans="1:11">
      <c r="A7" s="71" t="s">
        <v>193</v>
      </c>
      <c r="B7" s="73">
        <v>99</v>
      </c>
      <c r="C7" s="73">
        <v>120</v>
      </c>
      <c r="D7" s="73">
        <v>110</v>
      </c>
      <c r="E7" s="73">
        <v>120</v>
      </c>
      <c r="F7" s="73">
        <v>114</v>
      </c>
      <c r="G7" s="73">
        <v>150</v>
      </c>
      <c r="H7" s="73">
        <v>176</v>
      </c>
      <c r="I7" s="73">
        <v>156</v>
      </c>
      <c r="J7" s="73">
        <v>151</v>
      </c>
      <c r="K7" s="118">
        <v>182</v>
      </c>
    </row>
    <row r="8" spans="1:11" ht="15.6" thickBot="1">
      <c r="A8" s="8" t="s">
        <v>194</v>
      </c>
      <c r="B8" s="9">
        <v>0.21</v>
      </c>
      <c r="C8" s="9">
        <v>0.21</v>
      </c>
      <c r="D8" s="9">
        <v>0.22</v>
      </c>
      <c r="E8" s="9">
        <v>0.24</v>
      </c>
      <c r="F8" s="9">
        <v>0.25</v>
      </c>
      <c r="G8" s="9">
        <v>0.28790786948176583</v>
      </c>
      <c r="H8" s="9">
        <v>0.30188679245283018</v>
      </c>
      <c r="I8" s="9">
        <v>0.25080385852090031</v>
      </c>
      <c r="J8" s="18">
        <v>0.23</v>
      </c>
      <c r="K8" s="119">
        <v>0.24</v>
      </c>
    </row>
    <row r="9" spans="1:11">
      <c r="A9" s="5" t="s">
        <v>195</v>
      </c>
      <c r="B9" s="7">
        <v>33302</v>
      </c>
      <c r="C9" s="7">
        <v>34633</v>
      </c>
      <c r="D9" s="7">
        <v>34158</v>
      </c>
      <c r="E9" s="7">
        <v>33292</v>
      </c>
      <c r="F9" s="7">
        <v>31826</v>
      </c>
      <c r="G9" s="7">
        <v>34794</v>
      </c>
      <c r="H9" s="7">
        <v>35584</v>
      </c>
      <c r="I9" s="7">
        <v>35851</v>
      </c>
      <c r="J9" s="7">
        <v>33569</v>
      </c>
      <c r="K9" s="104">
        <v>34555</v>
      </c>
    </row>
    <row r="10" spans="1:11">
      <c r="A10" s="71" t="s">
        <v>196</v>
      </c>
      <c r="B10" s="72">
        <v>7692</v>
      </c>
      <c r="C10" s="72">
        <v>8515</v>
      </c>
      <c r="D10" s="72">
        <v>8281</v>
      </c>
      <c r="E10" s="72">
        <v>7811</v>
      </c>
      <c r="F10" s="72">
        <v>7884</v>
      </c>
      <c r="G10" s="72">
        <v>10101</v>
      </c>
      <c r="H10" s="72">
        <v>10900</v>
      </c>
      <c r="I10" s="72">
        <v>10183</v>
      </c>
      <c r="J10" s="72">
        <v>9796</v>
      </c>
      <c r="K10" s="123">
        <v>10106</v>
      </c>
    </row>
    <row r="11" spans="1:11" ht="15.6" thickBot="1">
      <c r="A11" s="8" t="s">
        <v>197</v>
      </c>
      <c r="B11" s="9">
        <v>0.23</v>
      </c>
      <c r="C11" s="9">
        <v>0.25</v>
      </c>
      <c r="D11" s="9">
        <v>0.24</v>
      </c>
      <c r="E11" s="9">
        <v>0.23</v>
      </c>
      <c r="F11" s="9">
        <v>0.25</v>
      </c>
      <c r="G11" s="9">
        <v>0.29030867390929471</v>
      </c>
      <c r="H11" s="9">
        <v>0.30631744604316546</v>
      </c>
      <c r="I11" s="9">
        <v>0.2840367074837522</v>
      </c>
      <c r="J11" s="18">
        <v>0.28999999999999998</v>
      </c>
      <c r="K11" s="119">
        <v>0.28999999999999998</v>
      </c>
    </row>
    <row r="12" spans="1:11">
      <c r="A12" s="5" t="s">
        <v>136</v>
      </c>
      <c r="B12" s="7">
        <v>14281</v>
      </c>
      <c r="C12" s="7">
        <v>14425</v>
      </c>
      <c r="D12" s="7">
        <v>14631</v>
      </c>
      <c r="E12" s="7">
        <v>15632</v>
      </c>
      <c r="F12" s="7">
        <v>16042</v>
      </c>
      <c r="G12" s="7">
        <v>5709</v>
      </c>
      <c r="H12" s="7">
        <v>6556</v>
      </c>
      <c r="I12" s="7">
        <v>7133</v>
      </c>
      <c r="J12" s="7">
        <v>4905</v>
      </c>
      <c r="K12" s="104">
        <v>3040</v>
      </c>
    </row>
    <row r="13" spans="1:11">
      <c r="A13" s="71" t="s">
        <v>137</v>
      </c>
      <c r="B13" s="72">
        <v>3167</v>
      </c>
      <c r="C13" s="72">
        <v>3372</v>
      </c>
      <c r="D13" s="72">
        <v>3486</v>
      </c>
      <c r="E13" s="72">
        <v>3516</v>
      </c>
      <c r="F13" s="72">
        <v>3704</v>
      </c>
      <c r="G13" s="72">
        <v>992</v>
      </c>
      <c r="H13" s="72">
        <v>1092</v>
      </c>
      <c r="I13" s="72">
        <v>1005</v>
      </c>
      <c r="J13" s="72">
        <v>1022</v>
      </c>
      <c r="K13" s="123">
        <v>768</v>
      </c>
    </row>
    <row r="14" spans="1:11">
      <c r="A14" s="5" t="s">
        <v>153</v>
      </c>
      <c r="B14" s="70">
        <v>0.22</v>
      </c>
      <c r="C14" s="70">
        <v>0.23</v>
      </c>
      <c r="D14" s="70">
        <v>0.24</v>
      </c>
      <c r="E14" s="70">
        <v>0.22</v>
      </c>
      <c r="F14" s="70">
        <v>0.23</v>
      </c>
      <c r="G14" s="70">
        <v>0.17376072867402348</v>
      </c>
      <c r="H14" s="70">
        <v>0.16656497864551556</v>
      </c>
      <c r="I14" s="70">
        <v>0.14089443431936072</v>
      </c>
      <c r="J14" s="121">
        <v>0.21</v>
      </c>
      <c r="K14" s="122">
        <v>0.25</v>
      </c>
    </row>
    <row r="15" spans="1:11" ht="71.25" customHeight="1">
      <c r="A15" s="213" t="s">
        <v>139</v>
      </c>
      <c r="B15" s="213"/>
      <c r="C15" s="213"/>
      <c r="D15" s="213"/>
      <c r="E15" s="213"/>
      <c r="F15" s="213"/>
      <c r="G15" s="213"/>
      <c r="H15" s="213"/>
      <c r="I15" s="213"/>
      <c r="J15" s="213"/>
      <c r="K15" s="213"/>
    </row>
    <row r="16" spans="1:11" ht="42.75" customHeight="1">
      <c r="A16" s="213" t="s">
        <v>198</v>
      </c>
      <c r="B16" s="213"/>
      <c r="C16" s="213"/>
      <c r="D16" s="213"/>
      <c r="E16" s="213"/>
      <c r="F16" s="213"/>
      <c r="G16" s="213"/>
      <c r="H16" s="213"/>
      <c r="I16" s="213"/>
      <c r="J16" s="213"/>
      <c r="K16" s="213"/>
    </row>
    <row r="17" spans="1:11">
      <c r="A17" s="225" t="s">
        <v>10</v>
      </c>
      <c r="B17" s="225"/>
      <c r="C17" s="225"/>
      <c r="D17" s="225"/>
      <c r="E17" s="225"/>
      <c r="F17" s="225"/>
      <c r="G17" s="225"/>
      <c r="H17" s="225"/>
      <c r="I17" s="225"/>
      <c r="J17" s="225"/>
      <c r="K17" s="225"/>
    </row>
  </sheetData>
  <mergeCells count="4">
    <mergeCell ref="A15:K15"/>
    <mergeCell ref="A16:K16"/>
    <mergeCell ref="A1:K1"/>
    <mergeCell ref="A17:K17"/>
  </mergeCells>
  <pageMargins left="0.5" right="0.5" top="0.5" bottom="0.5" header="0.3" footer="0.3"/>
  <pageSetup scale="92" fitToHeight="0" orientation="landscape" r:id="rId1"/>
  <headerFooter>
    <oddHeader xml:space="preserve">&amp;C
</oddHeader>
    <oddFooter>&amp;L&amp;F&amp;C&amp;A&amp;R&amp;P of &amp;N</oddFooter>
  </headerFooter>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48E77-D8DF-4BC7-869B-F9A4699E7E19}">
  <sheetPr>
    <pageSetUpPr fitToPage="1"/>
  </sheetPr>
  <dimension ref="A1:L36"/>
  <sheetViews>
    <sheetView zoomScaleNormal="100" zoomScaleSheetLayoutView="100" workbookViewId="0">
      <selection sqref="A1:D1"/>
    </sheetView>
  </sheetViews>
  <sheetFormatPr defaultColWidth="0" defaultRowHeight="14.85" zeroHeight="1"/>
  <cols>
    <col min="1" max="1" width="26.7109375" style="3" customWidth="1"/>
    <col min="2" max="4" width="20.7109375" style="3" customWidth="1"/>
    <col min="5" max="12" width="0" style="3" hidden="1" customWidth="1"/>
    <col min="13" max="16384" width="9.140625" style="3" hidden="1"/>
  </cols>
  <sheetData>
    <row r="1" spans="1:9" ht="29.25" customHeight="1" thickBot="1">
      <c r="A1" s="218" t="s">
        <v>26</v>
      </c>
      <c r="B1" s="218"/>
      <c r="C1" s="218"/>
      <c r="D1" s="218"/>
    </row>
    <row r="2" spans="1:9" ht="27.75" thickBot="1">
      <c r="A2" s="199" t="s">
        <v>39</v>
      </c>
      <c r="B2" s="101" t="s">
        <v>199</v>
      </c>
      <c r="C2" s="101" t="s">
        <v>200</v>
      </c>
      <c r="D2" s="109" t="s">
        <v>142</v>
      </c>
    </row>
    <row r="3" spans="1:9">
      <c r="A3" s="5" t="s">
        <v>50</v>
      </c>
      <c r="B3" s="43">
        <v>745</v>
      </c>
      <c r="C3" s="43">
        <v>34555</v>
      </c>
      <c r="D3" s="135">
        <v>3040</v>
      </c>
    </row>
    <row r="4" spans="1:9">
      <c r="A4" s="5" t="s">
        <v>51</v>
      </c>
      <c r="B4" s="44">
        <v>182</v>
      </c>
      <c r="C4" s="44">
        <v>10106</v>
      </c>
      <c r="D4" s="136">
        <v>768</v>
      </c>
    </row>
    <row r="5" spans="1:9" ht="15.6" thickBot="1">
      <c r="A5" s="8" t="s">
        <v>52</v>
      </c>
      <c r="B5" s="17">
        <v>0.24</v>
      </c>
      <c r="C5" s="17">
        <v>0.28999999999999998</v>
      </c>
      <c r="D5" s="137">
        <v>0.25</v>
      </c>
      <c r="G5" s="34"/>
      <c r="H5" s="34"/>
      <c r="I5" s="34"/>
    </row>
    <row r="6" spans="1:9">
      <c r="A6" s="5" t="s">
        <v>53</v>
      </c>
      <c r="B6" s="41">
        <v>95</v>
      </c>
      <c r="C6" s="41">
        <v>3836</v>
      </c>
      <c r="D6" s="138">
        <v>275</v>
      </c>
    </row>
    <row r="7" spans="1:9">
      <c r="A7" s="5" t="s">
        <v>54</v>
      </c>
      <c r="B7" s="42" t="s">
        <v>159</v>
      </c>
      <c r="C7" s="42">
        <v>938</v>
      </c>
      <c r="D7" s="139" t="s">
        <v>159</v>
      </c>
    </row>
    <row r="8" spans="1:9" ht="15.6" thickBot="1">
      <c r="A8" s="8" t="s">
        <v>55</v>
      </c>
      <c r="B8" s="17" t="s">
        <v>159</v>
      </c>
      <c r="C8" s="17">
        <v>0.24</v>
      </c>
      <c r="D8" s="137" t="s">
        <v>159</v>
      </c>
    </row>
    <row r="9" spans="1:9">
      <c r="A9" s="5" t="s">
        <v>56</v>
      </c>
      <c r="B9" s="41">
        <v>84</v>
      </c>
      <c r="C9" s="41">
        <v>5840</v>
      </c>
      <c r="D9" s="138">
        <v>477</v>
      </c>
    </row>
    <row r="10" spans="1:9">
      <c r="A10" s="5" t="s">
        <v>57</v>
      </c>
      <c r="B10" s="42">
        <v>25</v>
      </c>
      <c r="C10" s="42">
        <v>1702</v>
      </c>
      <c r="D10" s="139">
        <v>120</v>
      </c>
    </row>
    <row r="11" spans="1:9" ht="15.6" thickBot="1">
      <c r="A11" s="8" t="s">
        <v>58</v>
      </c>
      <c r="B11" s="17">
        <v>0.3</v>
      </c>
      <c r="C11" s="17">
        <v>0.28999999999999998</v>
      </c>
      <c r="D11" s="137">
        <v>0.25</v>
      </c>
    </row>
    <row r="12" spans="1:9" ht="14.65" customHeight="1">
      <c r="A12" s="5" t="s">
        <v>59</v>
      </c>
      <c r="B12" s="41">
        <v>125</v>
      </c>
      <c r="C12" s="41">
        <v>3202</v>
      </c>
      <c r="D12" s="138">
        <v>314</v>
      </c>
    </row>
    <row r="13" spans="1:9">
      <c r="A13" s="5" t="s">
        <v>60</v>
      </c>
      <c r="B13" s="42">
        <v>36</v>
      </c>
      <c r="C13" s="42">
        <v>847</v>
      </c>
      <c r="D13" s="139">
        <v>85</v>
      </c>
    </row>
    <row r="14" spans="1:9" ht="15.6" thickBot="1">
      <c r="A14" s="8" t="s">
        <v>61</v>
      </c>
      <c r="B14" s="17">
        <v>0.28999999999999998</v>
      </c>
      <c r="C14" s="17">
        <v>0.26</v>
      </c>
      <c r="D14" s="137">
        <v>0.27</v>
      </c>
    </row>
    <row r="15" spans="1:9">
      <c r="A15" s="5" t="s">
        <v>62</v>
      </c>
      <c r="B15" s="41">
        <v>80</v>
      </c>
      <c r="C15" s="41">
        <v>5560</v>
      </c>
      <c r="D15" s="138">
        <v>367</v>
      </c>
    </row>
    <row r="16" spans="1:9">
      <c r="A16" s="5" t="s">
        <v>63</v>
      </c>
      <c r="B16" s="42">
        <v>17</v>
      </c>
      <c r="C16" s="42">
        <v>1416</v>
      </c>
      <c r="D16" s="139">
        <v>71</v>
      </c>
    </row>
    <row r="17" spans="1:12" ht="15.6" thickBot="1">
      <c r="A17" s="8" t="s">
        <v>64</v>
      </c>
      <c r="B17" s="17">
        <v>0.21</v>
      </c>
      <c r="C17" s="17">
        <v>0.25</v>
      </c>
      <c r="D17" s="137">
        <v>0.19</v>
      </c>
    </row>
    <row r="18" spans="1:12">
      <c r="A18" s="5" t="s">
        <v>65</v>
      </c>
      <c r="B18" s="41">
        <v>55</v>
      </c>
      <c r="C18" s="41">
        <v>2701</v>
      </c>
      <c r="D18" s="138">
        <v>195</v>
      </c>
    </row>
    <row r="19" spans="1:12">
      <c r="A19" s="5" t="s">
        <v>66</v>
      </c>
      <c r="B19" s="42">
        <v>20</v>
      </c>
      <c r="C19" s="42">
        <v>1213</v>
      </c>
      <c r="D19" s="139">
        <v>75</v>
      </c>
    </row>
    <row r="20" spans="1:12" ht="15.6" thickBot="1">
      <c r="A20" s="8" t="s">
        <v>67</v>
      </c>
      <c r="B20" s="17">
        <v>0.36</v>
      </c>
      <c r="C20" s="17">
        <v>0.45</v>
      </c>
      <c r="D20" s="137">
        <v>0.38</v>
      </c>
    </row>
    <row r="21" spans="1:12">
      <c r="A21" s="5" t="s">
        <v>68</v>
      </c>
      <c r="B21" s="41">
        <v>111</v>
      </c>
      <c r="C21" s="41">
        <v>6986</v>
      </c>
      <c r="D21" s="138">
        <v>484</v>
      </c>
    </row>
    <row r="22" spans="1:12">
      <c r="A22" s="5" t="s">
        <v>69</v>
      </c>
      <c r="B22" s="42">
        <v>25</v>
      </c>
      <c r="C22" s="42">
        <v>2317</v>
      </c>
      <c r="D22" s="139">
        <v>137</v>
      </c>
    </row>
    <row r="23" spans="1:12" ht="15.6" thickBot="1">
      <c r="A23" s="8" t="s">
        <v>70</v>
      </c>
      <c r="B23" s="17">
        <v>0.23</v>
      </c>
      <c r="C23" s="17">
        <v>0.33</v>
      </c>
      <c r="D23" s="137">
        <v>0.28000000000000003</v>
      </c>
    </row>
    <row r="24" spans="1:12">
      <c r="A24" s="5" t="s">
        <v>187</v>
      </c>
      <c r="B24" s="41">
        <v>10</v>
      </c>
      <c r="C24" s="41">
        <v>766</v>
      </c>
      <c r="D24" s="138">
        <v>69</v>
      </c>
    </row>
    <row r="25" spans="1:12">
      <c r="A25" s="5" t="s">
        <v>188</v>
      </c>
      <c r="B25" s="52" t="s">
        <v>159</v>
      </c>
      <c r="C25" s="42">
        <v>186</v>
      </c>
      <c r="D25" s="139" t="s">
        <v>159</v>
      </c>
      <c r="E25" s="50"/>
    </row>
    <row r="26" spans="1:12" ht="15.6" thickBot="1">
      <c r="A26" s="8" t="s">
        <v>189</v>
      </c>
      <c r="B26" s="17" t="s">
        <v>159</v>
      </c>
      <c r="C26" s="17">
        <v>0.24</v>
      </c>
      <c r="D26" s="137" t="s">
        <v>159</v>
      </c>
      <c r="J26" s="38"/>
      <c r="K26" s="38"/>
      <c r="L26" s="38"/>
    </row>
    <row r="27" spans="1:12">
      <c r="A27" s="5" t="s">
        <v>77</v>
      </c>
      <c r="B27" s="41">
        <v>88</v>
      </c>
      <c r="C27" s="41">
        <v>2839</v>
      </c>
      <c r="D27" s="138">
        <v>376</v>
      </c>
    </row>
    <row r="28" spans="1:12">
      <c r="A28" s="5" t="s">
        <v>78</v>
      </c>
      <c r="B28" s="42">
        <v>22</v>
      </c>
      <c r="C28" s="42">
        <v>648</v>
      </c>
      <c r="D28" s="139">
        <v>84</v>
      </c>
    </row>
    <row r="29" spans="1:12" ht="15.6" thickBot="1">
      <c r="A29" s="8" t="s">
        <v>79</v>
      </c>
      <c r="B29" s="17">
        <v>0.25</v>
      </c>
      <c r="C29" s="17">
        <v>0.23</v>
      </c>
      <c r="D29" s="137">
        <v>0.22</v>
      </c>
    </row>
    <row r="30" spans="1:12">
      <c r="A30" s="5" t="s">
        <v>143</v>
      </c>
      <c r="B30" s="41">
        <v>97</v>
      </c>
      <c r="C30" s="41">
        <v>2825</v>
      </c>
      <c r="D30" s="138">
        <v>483</v>
      </c>
    </row>
    <row r="31" spans="1:12">
      <c r="A31" s="5" t="s">
        <v>144</v>
      </c>
      <c r="B31" s="42">
        <v>20</v>
      </c>
      <c r="C31" s="42">
        <v>839</v>
      </c>
      <c r="D31" s="139">
        <v>118</v>
      </c>
    </row>
    <row r="32" spans="1:12">
      <c r="A32" s="5" t="s">
        <v>145</v>
      </c>
      <c r="B32" s="140">
        <v>0.21</v>
      </c>
      <c r="C32" s="140">
        <v>0.3</v>
      </c>
      <c r="D32" s="141">
        <v>0.24</v>
      </c>
    </row>
    <row r="33" spans="1:5" ht="30.75" customHeight="1">
      <c r="A33" s="213" t="s">
        <v>146</v>
      </c>
      <c r="B33" s="213"/>
      <c r="C33" s="213"/>
      <c r="D33" s="213"/>
      <c r="E33" s="57"/>
    </row>
    <row r="34" spans="1:5">
      <c r="A34" s="213" t="s">
        <v>179</v>
      </c>
      <c r="B34" s="213"/>
      <c r="C34" s="213"/>
      <c r="D34" s="213"/>
      <c r="E34" s="57"/>
    </row>
    <row r="35" spans="1:5" ht="25.5" customHeight="1">
      <c r="A35" s="221" t="s">
        <v>201</v>
      </c>
      <c r="B35" s="221"/>
      <c r="C35" s="221"/>
      <c r="D35" s="221"/>
    </row>
    <row r="36" spans="1:5">
      <c r="A36" s="225" t="s">
        <v>10</v>
      </c>
      <c r="B36" s="225"/>
      <c r="C36" s="225"/>
      <c r="D36" s="225"/>
    </row>
  </sheetData>
  <mergeCells count="5">
    <mergeCell ref="A1:D1"/>
    <mergeCell ref="A33:D33"/>
    <mergeCell ref="A35:D35"/>
    <mergeCell ref="A36:D36"/>
    <mergeCell ref="A34:D34"/>
  </mergeCells>
  <pageMargins left="0.5" right="0.5" top="0.5" bottom="0.5" header="0.3" footer="0.3"/>
  <pageSetup fitToHeight="0" orientation="landscape" r:id="rId1"/>
  <headerFooter>
    <oddHeader xml:space="preserve">&amp;C
</oddHeader>
    <oddFooter>&amp;L&amp;F&amp;C&amp;A&amp;R&amp;P of &amp;N</oddFooter>
  </headerFooter>
  <rowBreaks count="1" manualBreakCount="1">
    <brk id="29" max="3" man="1"/>
  </rowBreaks>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D081A-7DF3-4B11-92FB-38E8DD3A48B8}">
  <sheetPr>
    <pageSetUpPr fitToPage="1"/>
  </sheetPr>
  <dimension ref="A1:K11"/>
  <sheetViews>
    <sheetView zoomScaleNormal="100" zoomScaleSheetLayoutView="100" workbookViewId="0">
      <selection sqref="A1:K1"/>
    </sheetView>
  </sheetViews>
  <sheetFormatPr defaultColWidth="0" defaultRowHeight="14.85" zeroHeight="1"/>
  <cols>
    <col min="1" max="1" width="22.28515625" style="3" customWidth="1"/>
    <col min="2" max="11" width="9.140625" style="3" customWidth="1"/>
    <col min="12" max="16384" width="9.140625" style="3" hidden="1"/>
  </cols>
  <sheetData>
    <row r="1" spans="1:11" ht="15.6" thickBot="1">
      <c r="A1" s="212" t="s">
        <v>27</v>
      </c>
      <c r="B1" s="212"/>
      <c r="C1" s="212"/>
      <c r="D1" s="212"/>
      <c r="E1" s="212"/>
      <c r="F1" s="212"/>
      <c r="G1" s="212"/>
      <c r="H1" s="212"/>
      <c r="I1" s="212"/>
      <c r="J1" s="212"/>
      <c r="K1" s="212"/>
    </row>
    <row r="2" spans="1:11" ht="15.6" thickBot="1">
      <c r="A2" s="86" t="s">
        <v>39</v>
      </c>
      <c r="B2" s="86" t="s">
        <v>40</v>
      </c>
      <c r="C2" s="86" t="s">
        <v>41</v>
      </c>
      <c r="D2" s="86" t="s">
        <v>42</v>
      </c>
      <c r="E2" s="86" t="s">
        <v>43</v>
      </c>
      <c r="F2" s="86" t="s">
        <v>44</v>
      </c>
      <c r="G2" s="86" t="s">
        <v>45</v>
      </c>
      <c r="H2" s="86" t="s">
        <v>46</v>
      </c>
      <c r="I2" s="86" t="s">
        <v>47</v>
      </c>
      <c r="J2" s="95" t="s">
        <v>48</v>
      </c>
      <c r="K2" s="96" t="s">
        <v>49</v>
      </c>
    </row>
    <row r="3" spans="1:11">
      <c r="A3" s="10" t="s">
        <v>202</v>
      </c>
      <c r="B3" s="11">
        <v>17405</v>
      </c>
      <c r="C3" s="11">
        <v>18276</v>
      </c>
      <c r="D3" s="11">
        <v>18348</v>
      </c>
      <c r="E3" s="11">
        <v>18757</v>
      </c>
      <c r="F3" s="11">
        <v>18596</v>
      </c>
      <c r="G3" s="11">
        <v>15654</v>
      </c>
      <c r="H3" s="11">
        <v>16221</v>
      </c>
      <c r="I3" s="11">
        <v>17345</v>
      </c>
      <c r="J3" s="11">
        <v>15585</v>
      </c>
      <c r="K3" s="104">
        <v>14652</v>
      </c>
    </row>
    <row r="4" spans="1:11">
      <c r="A4" s="144" t="s">
        <v>203</v>
      </c>
      <c r="B4" s="100">
        <v>3108</v>
      </c>
      <c r="C4" s="100">
        <v>3320</v>
      </c>
      <c r="D4" s="100">
        <v>3510</v>
      </c>
      <c r="E4" s="100">
        <v>3319</v>
      </c>
      <c r="F4" s="100">
        <v>3257</v>
      </c>
      <c r="G4" s="100">
        <v>3252</v>
      </c>
      <c r="H4" s="100">
        <v>3473</v>
      </c>
      <c r="I4" s="100">
        <v>3453</v>
      </c>
      <c r="J4" s="100">
        <v>3417</v>
      </c>
      <c r="K4" s="123">
        <v>3412</v>
      </c>
    </row>
    <row r="5" spans="1:11" ht="15.6" thickBot="1">
      <c r="A5" s="12" t="s">
        <v>204</v>
      </c>
      <c r="B5" s="13">
        <v>0.18</v>
      </c>
      <c r="C5" s="13">
        <v>0.18</v>
      </c>
      <c r="D5" s="13">
        <v>0.19</v>
      </c>
      <c r="E5" s="13">
        <v>0.18</v>
      </c>
      <c r="F5" s="13">
        <v>0.18</v>
      </c>
      <c r="G5" s="13">
        <v>0.21</v>
      </c>
      <c r="H5" s="13">
        <v>0.21</v>
      </c>
      <c r="I5" s="13">
        <v>0.2</v>
      </c>
      <c r="J5" s="13">
        <v>0.22</v>
      </c>
      <c r="K5" s="142">
        <v>0.23</v>
      </c>
    </row>
    <row r="6" spans="1:11">
      <c r="A6" s="10" t="s">
        <v>205</v>
      </c>
      <c r="B6" s="11">
        <v>30646</v>
      </c>
      <c r="C6" s="11">
        <v>31344</v>
      </c>
      <c r="D6" s="11">
        <v>30937</v>
      </c>
      <c r="E6" s="11">
        <v>30658</v>
      </c>
      <c r="F6" s="11">
        <v>29725</v>
      </c>
      <c r="G6" s="11">
        <v>25370</v>
      </c>
      <c r="H6" s="11">
        <v>26502</v>
      </c>
      <c r="I6" s="11">
        <v>26261</v>
      </c>
      <c r="J6" s="11">
        <v>23555</v>
      </c>
      <c r="K6" s="104">
        <v>23688</v>
      </c>
    </row>
    <row r="7" spans="1:11">
      <c r="A7" s="144" t="s">
        <v>206</v>
      </c>
      <c r="B7" s="100">
        <v>7850</v>
      </c>
      <c r="C7" s="100">
        <v>8687</v>
      </c>
      <c r="D7" s="100">
        <v>8367</v>
      </c>
      <c r="E7" s="100">
        <v>8128</v>
      </c>
      <c r="F7" s="100">
        <v>8445</v>
      </c>
      <c r="G7" s="100">
        <v>7991</v>
      </c>
      <c r="H7" s="100">
        <v>8695</v>
      </c>
      <c r="I7" s="100">
        <v>7891</v>
      </c>
      <c r="J7" s="100">
        <v>7552</v>
      </c>
      <c r="K7" s="123">
        <v>7644</v>
      </c>
    </row>
    <row r="8" spans="1:11">
      <c r="A8" s="10" t="s">
        <v>207</v>
      </c>
      <c r="B8" s="143">
        <v>0.26</v>
      </c>
      <c r="C8" s="143">
        <v>0.28000000000000003</v>
      </c>
      <c r="D8" s="143">
        <v>0.27</v>
      </c>
      <c r="E8" s="143">
        <v>0.27</v>
      </c>
      <c r="F8" s="143">
        <v>0.28000000000000003</v>
      </c>
      <c r="G8" s="143">
        <v>0.31</v>
      </c>
      <c r="H8" s="143">
        <v>0.33</v>
      </c>
      <c r="I8" s="143">
        <v>0.3</v>
      </c>
      <c r="J8" s="143">
        <v>0.32</v>
      </c>
      <c r="K8" s="114">
        <v>0.32</v>
      </c>
    </row>
    <row r="9" spans="1:11" ht="42.75" customHeight="1">
      <c r="A9" s="213" t="s">
        <v>91</v>
      </c>
      <c r="B9" s="213"/>
      <c r="C9" s="213"/>
      <c r="D9" s="213"/>
      <c r="E9" s="213"/>
      <c r="F9" s="213"/>
      <c r="G9" s="213"/>
      <c r="H9" s="213"/>
      <c r="I9" s="213"/>
      <c r="J9" s="213"/>
      <c r="K9" s="213"/>
    </row>
    <row r="10" spans="1:11" ht="28.5" customHeight="1">
      <c r="A10" s="213" t="s">
        <v>208</v>
      </c>
      <c r="B10" s="213"/>
      <c r="C10" s="213"/>
      <c r="D10" s="213"/>
      <c r="E10" s="213"/>
      <c r="F10" s="213"/>
      <c r="G10" s="213"/>
      <c r="H10" s="213"/>
      <c r="I10" s="213"/>
      <c r="J10" s="213"/>
      <c r="K10" s="213"/>
    </row>
    <row r="11" spans="1:11">
      <c r="A11" s="225" t="s">
        <v>10</v>
      </c>
      <c r="B11" s="225"/>
      <c r="C11" s="225"/>
      <c r="D11" s="225"/>
      <c r="E11" s="225"/>
      <c r="F11" s="225"/>
      <c r="G11" s="225"/>
      <c r="H11" s="225"/>
      <c r="I11" s="225"/>
      <c r="J11" s="225"/>
      <c r="K11" s="225"/>
    </row>
  </sheetData>
  <mergeCells count="4">
    <mergeCell ref="A1:K1"/>
    <mergeCell ref="A9:K9"/>
    <mergeCell ref="A10:K10"/>
    <mergeCell ref="A11:K11"/>
  </mergeCells>
  <pageMargins left="0.5" right="0.5" top="0.5" bottom="0.5" header="0.3" footer="0.3"/>
  <pageSetup fitToHeight="0" orientation="landscape" r:id="rId1"/>
  <headerFooter>
    <oddHeader xml:space="preserve">&amp;C
</oddHeader>
    <oddFooter>&amp;L&amp;F&amp;C&amp;A&amp;R&amp;P of &amp;N</oddFooter>
  </headerFooter>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B2976-2A0C-4AFA-AADF-68566B19F22D}">
  <sheetPr>
    <pageSetUpPr fitToPage="1"/>
  </sheetPr>
  <dimension ref="A1:E62"/>
  <sheetViews>
    <sheetView topLeftCell="A54" zoomScaleNormal="100" zoomScaleSheetLayoutView="100" workbookViewId="0">
      <selection activeCell="A61" sqref="A61:D61"/>
    </sheetView>
  </sheetViews>
  <sheetFormatPr defaultColWidth="0" defaultRowHeight="14.85" zeroHeight="1"/>
  <cols>
    <col min="1" max="1" width="21.42578125" style="3" customWidth="1"/>
    <col min="2" max="2" width="12.140625" style="3" customWidth="1"/>
    <col min="3" max="3" width="9.7109375" style="3" customWidth="1"/>
    <col min="4" max="4" width="14.85546875" style="3" customWidth="1"/>
    <col min="5" max="5" width="0" style="3" hidden="1" customWidth="1"/>
    <col min="6" max="16384" width="9.140625" style="3" hidden="1"/>
  </cols>
  <sheetData>
    <row r="1" spans="1:4" ht="29.25" customHeight="1">
      <c r="A1" s="222" t="s">
        <v>28</v>
      </c>
      <c r="B1" s="222"/>
      <c r="C1" s="222"/>
      <c r="D1" s="222"/>
    </row>
    <row r="2" spans="1:4" ht="15.6" thickBot="1">
      <c r="A2" s="145" t="s">
        <v>209</v>
      </c>
      <c r="B2" s="146" t="s">
        <v>210</v>
      </c>
      <c r="C2" s="146" t="s">
        <v>211</v>
      </c>
      <c r="D2" s="147" t="s">
        <v>212</v>
      </c>
    </row>
    <row r="3" spans="1:4" ht="15.6" thickBot="1">
      <c r="A3" s="150" t="s">
        <v>213</v>
      </c>
      <c r="B3" s="151">
        <f>SUM(B4,B32,B59)</f>
        <v>38340</v>
      </c>
      <c r="C3" s="151">
        <f>SUM(C4,C32,C59)</f>
        <v>11056</v>
      </c>
      <c r="D3" s="152">
        <f>Table17[[#This Row],[Awards]]/Table17[[#This Row],[Proposals]]</f>
        <v>0.28836724047991652</v>
      </c>
    </row>
    <row r="4" spans="1:4" ht="15.75" thickBot="1">
      <c r="A4" s="204" t="s">
        <v>214</v>
      </c>
      <c r="B4" s="148">
        <f>SUM(B5,B6,B7,B8,B9,B10,B11,B12,B13,B14,B15,B16,B17,B18,B19,B20,B21,B22,B23,B24,B25,B26,B27,B28,B29,B30,B31)</f>
        <v>6018</v>
      </c>
      <c r="C4" s="148">
        <f>SUM(C5,C6,C7,C8,C9,C10,C11,C12,C13,C14,C15,C16,C17,C18,C19,C20,C21,C22,C23,C24,C25,C26,C27,C28,C29,C30,C31)</f>
        <v>1711</v>
      </c>
      <c r="D4" s="149">
        <f>Table17[[#This Row],[Awards]]/Table17[[#This Row],[Proposals]]</f>
        <v>0.28431372549019607</v>
      </c>
    </row>
    <row r="5" spans="1:4" ht="15.6" thickBot="1">
      <c r="A5" s="205" t="s">
        <v>215</v>
      </c>
      <c r="B5" s="148">
        <v>582</v>
      </c>
      <c r="C5" s="148">
        <v>154</v>
      </c>
      <c r="D5" s="149">
        <v>0.26</v>
      </c>
    </row>
    <row r="6" spans="1:4" ht="15.6" thickBot="1">
      <c r="A6" s="205" t="s">
        <v>216</v>
      </c>
      <c r="B6" s="148">
        <v>126</v>
      </c>
      <c r="C6" s="148">
        <v>49</v>
      </c>
      <c r="D6" s="149">
        <v>0.39</v>
      </c>
    </row>
    <row r="7" spans="1:4" ht="15.6" thickBot="1">
      <c r="A7" s="205" t="s">
        <v>217</v>
      </c>
      <c r="B7" s="148">
        <v>178</v>
      </c>
      <c r="C7" s="148">
        <v>53</v>
      </c>
      <c r="D7" s="149">
        <v>0.3</v>
      </c>
    </row>
    <row r="8" spans="1:4" ht="15.6" thickBot="1">
      <c r="A8" s="205" t="s">
        <v>218</v>
      </c>
      <c r="B8" s="148">
        <v>233</v>
      </c>
      <c r="C8" s="148">
        <v>72</v>
      </c>
      <c r="D8" s="149">
        <v>0.31</v>
      </c>
    </row>
    <row r="9" spans="1:4" ht="15.6" thickBot="1">
      <c r="A9" s="205" t="s">
        <v>219</v>
      </c>
      <c r="B9" s="148">
        <v>157</v>
      </c>
      <c r="C9" s="148">
        <v>68</v>
      </c>
      <c r="D9" s="149">
        <v>0.43</v>
      </c>
    </row>
    <row r="10" spans="1:4" ht="15.6" thickBot="1">
      <c r="A10" s="205" t="s">
        <v>220</v>
      </c>
      <c r="B10" s="148">
        <v>185</v>
      </c>
      <c r="C10" s="148">
        <v>47</v>
      </c>
      <c r="D10" s="149">
        <v>0.25</v>
      </c>
    </row>
    <row r="11" spans="1:4" ht="15.6" thickBot="1">
      <c r="A11" s="205" t="s">
        <v>221</v>
      </c>
      <c r="B11" s="148">
        <v>429</v>
      </c>
      <c r="C11" s="148">
        <v>108</v>
      </c>
      <c r="D11" s="149">
        <v>0.25</v>
      </c>
    </row>
    <row r="12" spans="1:4" ht="15.6" thickBot="1">
      <c r="A12" s="205" t="s">
        <v>222</v>
      </c>
      <c r="B12" s="148">
        <v>288</v>
      </c>
      <c r="C12" s="148">
        <v>84</v>
      </c>
      <c r="D12" s="149">
        <v>0.28999999999999998</v>
      </c>
    </row>
    <row r="13" spans="1:4" ht="15.6" thickBot="1">
      <c r="A13" s="205" t="s">
        <v>223</v>
      </c>
      <c r="B13" s="148">
        <v>247</v>
      </c>
      <c r="C13" s="148">
        <v>54</v>
      </c>
      <c r="D13" s="149">
        <v>0.22</v>
      </c>
    </row>
    <row r="14" spans="1:4" ht="15.6" thickBot="1">
      <c r="A14" s="205" t="s">
        <v>224</v>
      </c>
      <c r="B14" s="148">
        <v>357</v>
      </c>
      <c r="C14" s="148">
        <v>78</v>
      </c>
      <c r="D14" s="149">
        <v>0.22</v>
      </c>
    </row>
    <row r="15" spans="1:4" ht="15.6" thickBot="1">
      <c r="A15" s="205" t="s">
        <v>225</v>
      </c>
      <c r="B15" s="148">
        <v>147</v>
      </c>
      <c r="C15" s="148">
        <v>43</v>
      </c>
      <c r="D15" s="149">
        <v>0.28999999999999998</v>
      </c>
    </row>
    <row r="16" spans="1:4" ht="15.6" thickBot="1">
      <c r="A16" s="205" t="s">
        <v>226</v>
      </c>
      <c r="B16" s="148">
        <v>244</v>
      </c>
      <c r="C16" s="148">
        <v>65</v>
      </c>
      <c r="D16" s="149">
        <v>0.27</v>
      </c>
    </row>
    <row r="17" spans="1:4" ht="15.6" thickBot="1">
      <c r="A17" s="205" t="s">
        <v>227</v>
      </c>
      <c r="B17" s="148">
        <v>118</v>
      </c>
      <c r="C17" s="148">
        <v>42</v>
      </c>
      <c r="D17" s="149">
        <v>0.36</v>
      </c>
    </row>
    <row r="18" spans="1:4" ht="15.6" thickBot="1">
      <c r="A18" s="205" t="s">
        <v>228</v>
      </c>
      <c r="B18" s="148">
        <v>258</v>
      </c>
      <c r="C18" s="148">
        <v>64</v>
      </c>
      <c r="D18" s="149">
        <v>0.25</v>
      </c>
    </row>
    <row r="19" spans="1:4" ht="15.6" thickBot="1">
      <c r="A19" s="205" t="s">
        <v>229</v>
      </c>
      <c r="B19" s="148">
        <v>242</v>
      </c>
      <c r="C19" s="148">
        <v>69</v>
      </c>
      <c r="D19" s="149">
        <v>0.28999999999999998</v>
      </c>
    </row>
    <row r="20" spans="1:4" ht="15.6" thickBot="1">
      <c r="A20" s="205" t="s">
        <v>230</v>
      </c>
      <c r="B20" s="148">
        <v>194</v>
      </c>
      <c r="C20" s="148">
        <v>54</v>
      </c>
      <c r="D20" s="149">
        <v>0.28000000000000003</v>
      </c>
    </row>
    <row r="21" spans="1:4" ht="15.6" thickBot="1">
      <c r="A21" s="205" t="s">
        <v>231</v>
      </c>
      <c r="B21" s="148">
        <v>295</v>
      </c>
      <c r="C21" s="148">
        <v>88</v>
      </c>
      <c r="D21" s="149">
        <v>0.3</v>
      </c>
    </row>
    <row r="22" spans="1:4" ht="15.6" thickBot="1">
      <c r="A22" s="205" t="s">
        <v>232</v>
      </c>
      <c r="B22" s="148">
        <v>115</v>
      </c>
      <c r="C22" s="148">
        <v>35</v>
      </c>
      <c r="D22" s="149">
        <v>0.3</v>
      </c>
    </row>
    <row r="23" spans="1:4" ht="15.6" thickBot="1">
      <c r="A23" s="205" t="s">
        <v>233</v>
      </c>
      <c r="B23" s="148">
        <v>330</v>
      </c>
      <c r="C23" s="148">
        <v>86</v>
      </c>
      <c r="D23" s="149">
        <v>0.26</v>
      </c>
    </row>
    <row r="24" spans="1:4" ht="15.6" thickBot="1">
      <c r="A24" s="205" t="s">
        <v>234</v>
      </c>
      <c r="B24" s="148">
        <v>94</v>
      </c>
      <c r="C24" s="148">
        <v>31</v>
      </c>
      <c r="D24" s="149">
        <v>0.33</v>
      </c>
    </row>
    <row r="25" spans="1:4" ht="15.6" thickBot="1">
      <c r="A25" s="205" t="s">
        <v>235</v>
      </c>
      <c r="B25" s="148">
        <v>297</v>
      </c>
      <c r="C25" s="148">
        <v>125</v>
      </c>
      <c r="D25" s="149">
        <v>0.42</v>
      </c>
    </row>
    <row r="26" spans="1:4" ht="15.6" thickBot="1">
      <c r="A26" s="205" t="s">
        <v>236</v>
      </c>
      <c r="B26" s="148">
        <v>464</v>
      </c>
      <c r="C26" s="148">
        <v>120</v>
      </c>
      <c r="D26" s="149">
        <v>0.26</v>
      </c>
    </row>
    <row r="27" spans="1:4" ht="15.6" thickBot="1">
      <c r="A27" s="205" t="s">
        <v>237</v>
      </c>
      <c r="B27" s="148">
        <v>100</v>
      </c>
      <c r="C27" s="148">
        <v>32</v>
      </c>
      <c r="D27" s="149">
        <v>0.32</v>
      </c>
    </row>
    <row r="28" spans="1:4" ht="15.6" thickBot="1">
      <c r="A28" s="205" t="s">
        <v>238</v>
      </c>
      <c r="B28" s="148">
        <v>96</v>
      </c>
      <c r="C28" s="148">
        <v>23</v>
      </c>
      <c r="D28" s="149">
        <v>0.24</v>
      </c>
    </row>
    <row r="29" spans="1:4" ht="15.6" thickBot="1">
      <c r="A29" s="205" t="s">
        <v>239</v>
      </c>
      <c r="B29" s="148">
        <v>9</v>
      </c>
      <c r="C29" s="148">
        <v>4</v>
      </c>
      <c r="D29" s="149">
        <v>0.44</v>
      </c>
    </row>
    <row r="30" spans="1:4" ht="15.6" thickBot="1">
      <c r="A30" s="205" t="s">
        <v>240</v>
      </c>
      <c r="B30" s="148">
        <v>141</v>
      </c>
      <c r="C30" s="148">
        <v>40</v>
      </c>
      <c r="D30" s="149">
        <v>0.28000000000000003</v>
      </c>
    </row>
    <row r="31" spans="1:4" ht="15.6" thickBot="1">
      <c r="A31" s="205" t="s">
        <v>241</v>
      </c>
      <c r="B31" s="148">
        <v>92</v>
      </c>
      <c r="C31" s="148">
        <v>23</v>
      </c>
      <c r="D31" s="149">
        <v>0.25</v>
      </c>
    </row>
    <row r="32" spans="1:4" ht="15.75" thickBot="1">
      <c r="A32" s="204" t="s">
        <v>242</v>
      </c>
      <c r="B32" s="148">
        <f>SUM(B33,B34,B35,B36,B37,B38,B39,B40,B41,B42,B43,B44,B45,B46,B47,B48,B49,B50,B51,B52,B53,B54,B55,B56,B57,B58)</f>
        <v>32265</v>
      </c>
      <c r="C32" s="148">
        <f>SUM(C33,C34,C35,C36,C37,C38,C39,C40,C41,C42,C43,C44,C45,C46,C47,C48,C49,C50,C51,C52,C53,C54,C55,C56,C57,C58)</f>
        <v>9328</v>
      </c>
      <c r="D32" s="149">
        <f>Table17[[#This Row],[Awards]]/Table17[[#This Row],[Proposals]]</f>
        <v>0.28910584224391755</v>
      </c>
    </row>
    <row r="33" spans="1:4" ht="15.6" thickBot="1">
      <c r="A33" s="205" t="s">
        <v>243</v>
      </c>
      <c r="B33" s="148">
        <v>888</v>
      </c>
      <c r="C33" s="148">
        <v>224</v>
      </c>
      <c r="D33" s="149">
        <v>0.25</v>
      </c>
    </row>
    <row r="34" spans="1:4" ht="15.6" thickBot="1">
      <c r="A34" s="205" t="s">
        <v>244</v>
      </c>
      <c r="B34" s="148">
        <v>4152</v>
      </c>
      <c r="C34" s="148">
        <v>1263</v>
      </c>
      <c r="D34" s="149">
        <v>0.3</v>
      </c>
    </row>
    <row r="35" spans="1:4" ht="15.6" thickBot="1">
      <c r="A35" s="205" t="s">
        <v>245</v>
      </c>
      <c r="B35" s="148">
        <v>959</v>
      </c>
      <c r="C35" s="148">
        <v>309</v>
      </c>
      <c r="D35" s="149">
        <v>0.32</v>
      </c>
    </row>
    <row r="36" spans="1:4" ht="15.6" thickBot="1">
      <c r="A36" s="205" t="s">
        <v>246</v>
      </c>
      <c r="B36" s="148">
        <v>469</v>
      </c>
      <c r="C36" s="148">
        <v>116</v>
      </c>
      <c r="D36" s="149">
        <v>0.25</v>
      </c>
    </row>
    <row r="37" spans="1:4" ht="15.6" thickBot="1">
      <c r="A37" s="205" t="s">
        <v>247</v>
      </c>
      <c r="B37" s="148">
        <v>422</v>
      </c>
      <c r="C37" s="148">
        <v>148</v>
      </c>
      <c r="D37" s="149">
        <v>0.35</v>
      </c>
    </row>
    <row r="38" spans="1:4" ht="15.6" thickBot="1">
      <c r="A38" s="205" t="s">
        <v>248</v>
      </c>
      <c r="B38" s="148">
        <v>1650</v>
      </c>
      <c r="C38" s="148">
        <v>382</v>
      </c>
      <c r="D38" s="149">
        <v>0.23</v>
      </c>
    </row>
    <row r="39" spans="1:4" ht="15.6" thickBot="1">
      <c r="A39" s="205" t="s">
        <v>249</v>
      </c>
      <c r="B39" s="148">
        <v>1085</v>
      </c>
      <c r="C39" s="148">
        <v>326</v>
      </c>
      <c r="D39" s="149">
        <v>0.3</v>
      </c>
    </row>
    <row r="40" spans="1:4" ht="15.6" thickBot="1">
      <c r="A40" s="205" t="s">
        <v>250</v>
      </c>
      <c r="B40" s="148">
        <v>1445</v>
      </c>
      <c r="C40" s="148">
        <v>452</v>
      </c>
      <c r="D40" s="149">
        <v>0.31</v>
      </c>
    </row>
    <row r="41" spans="1:4" ht="15.6" thickBot="1">
      <c r="A41" s="205" t="s">
        <v>251</v>
      </c>
      <c r="B41" s="148">
        <v>965</v>
      </c>
      <c r="C41" s="148">
        <v>257</v>
      </c>
      <c r="D41" s="149">
        <v>0.27</v>
      </c>
    </row>
    <row r="42" spans="1:4" ht="15.6" thickBot="1">
      <c r="A42" s="205" t="s">
        <v>252</v>
      </c>
      <c r="B42" s="148">
        <v>870</v>
      </c>
      <c r="C42" s="148">
        <v>283</v>
      </c>
      <c r="D42" s="149">
        <v>0.33</v>
      </c>
    </row>
    <row r="43" spans="1:4" ht="15.6" thickBot="1">
      <c r="A43" s="205" t="s">
        <v>253</v>
      </c>
      <c r="B43" s="148">
        <v>2250</v>
      </c>
      <c r="C43" s="148">
        <v>684</v>
      </c>
      <c r="D43" s="149">
        <v>0.3</v>
      </c>
    </row>
    <row r="44" spans="1:4" ht="15.6" thickBot="1">
      <c r="A44" s="205" t="s">
        <v>254</v>
      </c>
      <c r="B44" s="148">
        <v>1360</v>
      </c>
      <c r="C44" s="148">
        <v>420</v>
      </c>
      <c r="D44" s="149">
        <v>0.31</v>
      </c>
    </row>
    <row r="45" spans="1:4" ht="15.6" thickBot="1">
      <c r="A45" s="205" t="s">
        <v>255</v>
      </c>
      <c r="B45" s="148">
        <v>440</v>
      </c>
      <c r="C45" s="148">
        <v>161</v>
      </c>
      <c r="D45" s="149">
        <v>0.37</v>
      </c>
    </row>
    <row r="46" spans="1:4" ht="15.6" thickBot="1">
      <c r="A46" s="205" t="s">
        <v>256</v>
      </c>
      <c r="B46" s="148">
        <v>647</v>
      </c>
      <c r="C46" s="148">
        <v>166</v>
      </c>
      <c r="D46" s="149">
        <v>0.26</v>
      </c>
    </row>
    <row r="47" spans="1:4" ht="15.6" thickBot="1">
      <c r="A47" s="205" t="s">
        <v>257</v>
      </c>
      <c r="B47" s="148">
        <v>990</v>
      </c>
      <c r="C47" s="148">
        <v>322</v>
      </c>
      <c r="D47" s="149">
        <v>0.33</v>
      </c>
    </row>
    <row r="48" spans="1:4" ht="15.6" thickBot="1">
      <c r="A48" s="205" t="s">
        <v>258</v>
      </c>
      <c r="B48" s="148">
        <v>2717</v>
      </c>
      <c r="C48" s="148">
        <v>792</v>
      </c>
      <c r="D48" s="149">
        <v>0.28999999999999998</v>
      </c>
    </row>
    <row r="49" spans="1:5" ht="15.6" thickBot="1">
      <c r="A49" s="205" t="s">
        <v>259</v>
      </c>
      <c r="B49" s="148">
        <v>1205</v>
      </c>
      <c r="C49" s="148">
        <v>340</v>
      </c>
      <c r="D49" s="149">
        <v>0.28000000000000003</v>
      </c>
    </row>
    <row r="50" spans="1:5" ht="15.6" thickBot="1">
      <c r="A50" s="205" t="s">
        <v>260</v>
      </c>
      <c r="B50" s="148">
        <v>1030</v>
      </c>
      <c r="C50" s="148">
        <v>245</v>
      </c>
      <c r="D50" s="149">
        <v>0.24</v>
      </c>
    </row>
    <row r="51" spans="1:5" ht="15.6" thickBot="1">
      <c r="A51" s="205" t="s">
        <v>261</v>
      </c>
      <c r="B51" s="148">
        <v>436</v>
      </c>
      <c r="C51" s="148">
        <v>154</v>
      </c>
      <c r="D51" s="149">
        <v>0.35</v>
      </c>
    </row>
    <row r="52" spans="1:5" ht="15.6" thickBot="1">
      <c r="A52" s="205" t="s">
        <v>262</v>
      </c>
      <c r="B52" s="148">
        <v>1894</v>
      </c>
      <c r="C52" s="148">
        <v>540</v>
      </c>
      <c r="D52" s="149">
        <v>0.28999999999999998</v>
      </c>
    </row>
    <row r="53" spans="1:5" ht="15.6" thickBot="1">
      <c r="A53" s="205" t="s">
        <v>263</v>
      </c>
      <c r="B53" s="148">
        <v>594</v>
      </c>
      <c r="C53" s="148">
        <v>141</v>
      </c>
      <c r="D53" s="149">
        <v>0.24</v>
      </c>
    </row>
    <row r="54" spans="1:5" ht="15.6" thickBot="1">
      <c r="A54" s="205" t="s">
        <v>264</v>
      </c>
      <c r="B54" s="148">
        <v>2783</v>
      </c>
      <c r="C54" s="148">
        <v>723</v>
      </c>
      <c r="D54" s="149">
        <v>0.26</v>
      </c>
    </row>
    <row r="55" spans="1:5" ht="15.6" thickBot="1">
      <c r="A55" s="205" t="s">
        <v>265</v>
      </c>
      <c r="B55" s="148">
        <v>483</v>
      </c>
      <c r="C55" s="148">
        <v>131</v>
      </c>
      <c r="D55" s="149">
        <v>0.27</v>
      </c>
    </row>
    <row r="56" spans="1:5" ht="15.6" thickBot="1">
      <c r="A56" s="205" t="s">
        <v>266</v>
      </c>
      <c r="B56" s="148">
        <v>1303</v>
      </c>
      <c r="C56" s="148">
        <v>337</v>
      </c>
      <c r="D56" s="149">
        <v>0.26</v>
      </c>
    </row>
    <row r="57" spans="1:5" ht="15.6" thickBot="1">
      <c r="A57" s="205" t="s">
        <v>267</v>
      </c>
      <c r="B57" s="148">
        <v>674</v>
      </c>
      <c r="C57" s="148">
        <v>225</v>
      </c>
      <c r="D57" s="149">
        <v>0.33</v>
      </c>
    </row>
    <row r="58" spans="1:5" ht="15.6" thickBot="1">
      <c r="A58" s="205" t="s">
        <v>268</v>
      </c>
      <c r="B58" s="148">
        <v>554</v>
      </c>
      <c r="C58" s="148">
        <v>187</v>
      </c>
      <c r="D58" s="149">
        <v>0.34</v>
      </c>
    </row>
    <row r="59" spans="1:5" ht="15">
      <c r="A59" s="206" t="s">
        <v>269</v>
      </c>
      <c r="B59" s="151">
        <v>57</v>
      </c>
      <c r="C59" s="151">
        <v>17</v>
      </c>
      <c r="D59" s="152">
        <v>0.3</v>
      </c>
    </row>
    <row r="60" spans="1:5" ht="28.5" customHeight="1">
      <c r="A60" s="214" t="s">
        <v>146</v>
      </c>
      <c r="B60" s="214"/>
      <c r="C60" s="214"/>
      <c r="D60" s="214"/>
    </row>
    <row r="61" spans="1:5" ht="187.5" customHeight="1">
      <c r="A61" s="213" t="s">
        <v>270</v>
      </c>
      <c r="B61" s="213"/>
      <c r="C61" s="213"/>
      <c r="D61" s="213"/>
      <c r="E61" s="210"/>
    </row>
    <row r="62" spans="1:5">
      <c r="A62" s="225" t="s">
        <v>38</v>
      </c>
      <c r="B62" s="225"/>
      <c r="C62" s="225"/>
      <c r="D62" s="225"/>
    </row>
  </sheetData>
  <mergeCells count="4">
    <mergeCell ref="A61:D61"/>
    <mergeCell ref="A60:D60"/>
    <mergeCell ref="A1:D1"/>
    <mergeCell ref="A62:D62"/>
  </mergeCells>
  <pageMargins left="0.5" right="0.5" top="0.5" bottom="0.5" header="0.3" footer="0.3"/>
  <pageSetup fitToHeight="0" orientation="landscape" r:id="rId1"/>
  <headerFooter>
    <oddHeader xml:space="preserve">&amp;C
</oddHeader>
    <oddFooter>&amp;L&amp;F&amp;C&amp;A&amp;R&amp;P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96C27-DF5A-45BF-A1D7-0F2FE2FE42CF}">
  <sheetPr>
    <pageSetUpPr fitToPage="1"/>
  </sheetPr>
  <dimension ref="A1:A28"/>
  <sheetViews>
    <sheetView zoomScaleNormal="100" zoomScaleSheetLayoutView="100" workbookViewId="0">
      <selection activeCell="A7" sqref="A7"/>
    </sheetView>
  </sheetViews>
  <sheetFormatPr defaultColWidth="0" defaultRowHeight="15.6" zeroHeight="1"/>
  <cols>
    <col min="1" max="1" width="145.28515625" style="4" bestFit="1" customWidth="1"/>
    <col min="2" max="16384" width="8.7109375" style="3" hidden="1"/>
  </cols>
  <sheetData>
    <row r="1" spans="1:1" ht="30" customHeight="1">
      <c r="A1" s="66" t="s">
        <v>11</v>
      </c>
    </row>
    <row r="2" spans="1:1" ht="16.5">
      <c r="A2" s="193" t="s">
        <v>12</v>
      </c>
    </row>
    <row r="3" spans="1:1" ht="16.5">
      <c r="A3" s="193" t="s">
        <v>13</v>
      </c>
    </row>
    <row r="4" spans="1:1" ht="16.5">
      <c r="A4" s="193" t="s">
        <v>14</v>
      </c>
    </row>
    <row r="5" spans="1:1" ht="16.5">
      <c r="A5" s="193" t="s">
        <v>15</v>
      </c>
    </row>
    <row r="6" spans="1:1" ht="16.5">
      <c r="A6" s="193" t="s">
        <v>16</v>
      </c>
    </row>
    <row r="7" spans="1:1" ht="16.5">
      <c r="A7" s="193" t="s">
        <v>17</v>
      </c>
    </row>
    <row r="8" spans="1:1" ht="16.5">
      <c r="A8" s="193" t="s">
        <v>18</v>
      </c>
    </row>
    <row r="9" spans="1:1" ht="16.5">
      <c r="A9" s="193" t="s">
        <v>19</v>
      </c>
    </row>
    <row r="10" spans="1:1" ht="16.5">
      <c r="A10" s="193" t="s">
        <v>20</v>
      </c>
    </row>
    <row r="11" spans="1:1" ht="16.5">
      <c r="A11" s="193" t="s">
        <v>21</v>
      </c>
    </row>
    <row r="12" spans="1:1" ht="16.5">
      <c r="A12" s="193" t="s">
        <v>22</v>
      </c>
    </row>
    <row r="13" spans="1:1" ht="16.5">
      <c r="A13" s="193" t="s">
        <v>23</v>
      </c>
    </row>
    <row r="14" spans="1:1" ht="16.5">
      <c r="A14" s="193" t="s">
        <v>24</v>
      </c>
    </row>
    <row r="15" spans="1:1" ht="16.5">
      <c r="A15" s="193" t="s">
        <v>25</v>
      </c>
    </row>
    <row r="16" spans="1:1" ht="16.5">
      <c r="A16" s="193" t="s">
        <v>26</v>
      </c>
    </row>
    <row r="17" spans="1:1" ht="16.5">
      <c r="A17" s="193" t="s">
        <v>27</v>
      </c>
    </row>
    <row r="18" spans="1:1" ht="16.5">
      <c r="A18" s="193" t="s">
        <v>28</v>
      </c>
    </row>
    <row r="19" spans="1:1" ht="16.5">
      <c r="A19" s="193" t="s">
        <v>29</v>
      </c>
    </row>
    <row r="20" spans="1:1" ht="16.5">
      <c r="A20" s="193" t="s">
        <v>30</v>
      </c>
    </row>
    <row r="21" spans="1:1" ht="16.5">
      <c r="A21" s="193" t="s">
        <v>31</v>
      </c>
    </row>
    <row r="22" spans="1:1" ht="16.5">
      <c r="A22" s="193" t="s">
        <v>32</v>
      </c>
    </row>
    <row r="23" spans="1:1" ht="16.5">
      <c r="A23" s="193" t="s">
        <v>33</v>
      </c>
    </row>
    <row r="24" spans="1:1" ht="16.5">
      <c r="A24" s="193" t="s">
        <v>34</v>
      </c>
    </row>
    <row r="25" spans="1:1" ht="16.5">
      <c r="A25" s="193" t="s">
        <v>35</v>
      </c>
    </row>
    <row r="26" spans="1:1" ht="16.5">
      <c r="A26" s="193" t="s">
        <v>36</v>
      </c>
    </row>
    <row r="27" spans="1:1" ht="16.5">
      <c r="A27" s="193" t="s">
        <v>37</v>
      </c>
    </row>
    <row r="28" spans="1:1" ht="14.85">
      <c r="A28" s="209" t="s">
        <v>38</v>
      </c>
    </row>
  </sheetData>
  <hyperlinks>
    <hyperlink ref="A2" location="'Table 1'!A1" display="Table 1 - Overall Proposals, Awards, and Funding Rate by Directorate or Office" xr:uid="{A6D8157F-9556-439E-B6B1-DFD507F32B0E}"/>
    <hyperlink ref="A3" location="'Table 2'!A1" display="Table 2 - EAGER and RAPID Proposals, Awards, and Funding Rate " xr:uid="{521B403C-0D8B-4EA0-A7C4-77B557362856}"/>
    <hyperlink ref="A5" location="'Table 4'!A1" display="Table 4 - FY 2023 Methods of Proposal Review, by Directorate or Office" xr:uid="{006C55B9-FCB0-4A67-B304-CB745568DB13}"/>
    <hyperlink ref="A6" location="'Table 5'!A1" display="Table 5 - FY 2023 Number of External Reviews, by Method and Directorate or Office " xr:uid="{677E378D-156A-4837-A8AD-AE83F0D569C0}"/>
    <hyperlink ref="A7" location="'Table 6'!A1" display="Table 6 - FY 2023 Mean Number of External Reviews per Proposal, by Directorate or Office" xr:uid="{AEF9B92C-E64A-46DA-B6FC-207DC5359214}"/>
    <hyperlink ref="A8" location="'Table 7'!A1" display="Table 7 - Dwell Time" xr:uid="{93C32EB6-FDC1-47CC-BED1-84D992313504}"/>
    <hyperlink ref="A9" location="'Table 8'!A1" display="Table 8 - Proposals, Awards, and Funding Rates, by PI Gender" xr:uid="{A24D080A-54DF-4938-95D7-780E9DB9089C}"/>
    <hyperlink ref="A10" location="'Table 9'!A1" display="Table 9 - FY 2023 Proposals, Awards, and Funding Rate, by Directorate or Office and PI Gender" xr:uid="{DEB65663-2300-431E-81F4-0F88C426A2BB}"/>
    <hyperlink ref="A11" location="'Table 10'!A1" display="Table 10 - Proposals, Awards, and Funding Rates, by PI Ethnicity" xr:uid="{67A473E7-DF7B-4E52-ACD4-C5FDD0D5014D}"/>
    <hyperlink ref="A12" location="'Table 11'!A1" display="Table 11 - FY 2023 Proposals, Awards, and Funding Rates, by Directorate or Office and PI Ethnicity" xr:uid="{2E4DB81B-1CBE-49BA-A0E3-02E7787910FE}"/>
    <hyperlink ref="A13" location="'Table 12'!A1" display="Table 12 - Proposals, Awards, and Funding Rates, by PI Race" xr:uid="{FDDDAB33-B613-43F6-924F-C7DE6CB5D5F2}"/>
    <hyperlink ref="A14" location="'Table 13'!A1" display="Table 13 - FY 2023 Proposals, Awards, and Funding Rates, by Directorate or Office and PI Race" xr:uid="{2358ED78-04ED-401F-963B-4D7D297E1413}"/>
    <hyperlink ref="A15" location="'Table 14'!A1" display="Table 14 - Proposals, Awards, and Funding Rates, by PI Disability Status" xr:uid="{16B605E6-3DED-4DAC-9555-5EA619568E58}"/>
    <hyperlink ref="A16" location="'Table 15'!A1" display="Table 15 - FY 2023 Proposals, Awards, and Funding Rates, by Directorate or Office and PI Disability Status" xr:uid="{AA0989F4-D5E0-4406-AE67-C73795350849}"/>
    <hyperlink ref="A17" location="'Table 16'!A1" display="Table 16 - Proposals, Awards, and Funding Rates, by PI Experience with NSF" xr:uid="{21208B3F-8E90-49D0-8F5D-6CC7B58DF9CC}"/>
    <hyperlink ref="A18" location="'Table 17'!A1" display="Table 17 - FY 2023 Proposals, Awards, and Funding Rate, by State or U.S. Jurisdiction" xr:uid="{53C0CA73-AA26-4C81-BE72-9375E0FA70CE}"/>
    <hyperlink ref="A19" location="'Table 18'!A1" display="Table 18 - Research Proposals, Awards, and Funding Rate" xr:uid="{C5FFA027-73CE-4C4B-A228-30A354EB41E1}"/>
    <hyperlink ref="A20" location="'Table 19'!A1" display="Table 19 - Annualized Award Amount (Research Awards) (in Thousands)" xr:uid="{723BB25C-C49A-4B60-B795-9DF85392B24C}"/>
    <hyperlink ref="A21" location="'Table 20'!A1" display="Table 20 - Annualized Award Amount (Research Awards), by Directorate or Office (Nominal Dollars, in Thousands)" xr:uid="{DA7AA1DE-6685-4DCD-B035-A6F4B2FBA730}"/>
    <hyperlink ref="A22" location="'Table 21'!A1" display="Table 21 - Mean Award Duration (Research Awards)" xr:uid="{62EBF175-E074-4557-8DA0-99676E0602FE}"/>
    <hyperlink ref="A23" location="'Table 22'!A1" display="Table 22 - PI Funding Rate (Research Awards)" xr:uid="{432F3672-D5CE-40FC-AE29-4379659FEB2A}"/>
    <hyperlink ref="A24" location="'Table 23'!A1" display="Table 23 - Early and Later Career PIs (Research Awards) " xr:uid="{EC21D8C3-BE8F-4583-A6CF-EC72F87817FD}"/>
    <hyperlink ref="A25" location="'Table 24'!A1" display="Table 24 - Estimated Number of People Supported (Research Awards), by Year" xr:uid="{C983DDA8-FF25-44D5-8782-CA9F9CB946DB}"/>
    <hyperlink ref="A26" location="'Table 25'!A1" display="Table 25 - Average Annual Budgeted Support for Graduate Students and Post-Doctoral Researchers on Successful Research Awards, per Award" xr:uid="{D27E6D5B-11AA-43AF-AB3F-FCD0CEEF4D63}"/>
    <hyperlink ref="A27" location="'Table 26'!A1" display="Table 26 - Average Number of Months of Budgeted PI/co-PI Salary Support, per Research Award, by Directorate or Office" xr:uid="{4C23CBA6-45F9-438B-9181-7A8220AFBBE3}"/>
    <hyperlink ref="A4" location="'Table 3'!A1" display="Table 3 - RAPID Proposals, Awards, and Funding Rate " xr:uid="{DBBCA525-974C-4845-B569-D4320795F728}"/>
  </hyperlinks>
  <pageMargins left="0.5" right="0.5" top="0.5" bottom="0.5" header="0.3" footer="0.3"/>
  <pageSetup scale="87" fitToHeight="0" orientation="landscape" r:id="rId1"/>
  <headerFooter>
    <oddHeader xml:space="preserve">&amp;C
</oddHeader>
    <oddFooter>&amp;L&amp;F&amp;C&amp;A&amp;R&amp;P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BC55B-3A15-4FB9-A1D9-920F409D02CA}">
  <sheetPr>
    <pageSetUpPr fitToPage="1"/>
  </sheetPr>
  <dimension ref="A1:K7"/>
  <sheetViews>
    <sheetView zoomScaleNormal="100" zoomScaleSheetLayoutView="100" workbookViewId="0">
      <selection sqref="A1:K1"/>
    </sheetView>
  </sheetViews>
  <sheetFormatPr defaultColWidth="0" defaultRowHeight="14.85" zeroHeight="1"/>
  <cols>
    <col min="1" max="1" width="13" style="3" customWidth="1"/>
    <col min="2" max="11" width="9.140625" style="3" customWidth="1"/>
    <col min="12" max="16384" width="9.140625" style="3" hidden="1"/>
  </cols>
  <sheetData>
    <row r="1" spans="1:11">
      <c r="A1" s="217" t="s">
        <v>29</v>
      </c>
      <c r="B1" s="217"/>
      <c r="C1" s="217"/>
      <c r="D1" s="217"/>
      <c r="E1" s="217"/>
      <c r="F1" s="217"/>
      <c r="G1" s="217"/>
      <c r="H1" s="217"/>
      <c r="I1" s="217"/>
      <c r="J1" s="217"/>
      <c r="K1" s="217"/>
    </row>
    <row r="2" spans="1:11" ht="15.6" thickBot="1">
      <c r="A2" s="153" t="s">
        <v>39</v>
      </c>
      <c r="B2" s="154" t="s">
        <v>40</v>
      </c>
      <c r="C2" s="154" t="s">
        <v>41</v>
      </c>
      <c r="D2" s="154" t="s">
        <v>42</v>
      </c>
      <c r="E2" s="154" t="s">
        <v>43</v>
      </c>
      <c r="F2" s="154" t="s">
        <v>44</v>
      </c>
      <c r="G2" s="154" t="s">
        <v>45</v>
      </c>
      <c r="H2" s="154" t="s">
        <v>46</v>
      </c>
      <c r="I2" s="154" t="s">
        <v>47</v>
      </c>
      <c r="J2" s="155" t="s">
        <v>48</v>
      </c>
      <c r="K2" s="156" t="s">
        <v>49</v>
      </c>
    </row>
    <row r="3" spans="1:11" ht="15.6" thickBot="1">
      <c r="A3" s="157" t="s">
        <v>210</v>
      </c>
      <c r="B3" s="158">
        <v>38885</v>
      </c>
      <c r="C3" s="158">
        <v>40869</v>
      </c>
      <c r="D3" s="158">
        <v>41034</v>
      </c>
      <c r="E3" s="158">
        <v>40678</v>
      </c>
      <c r="F3" s="158">
        <v>40364</v>
      </c>
      <c r="G3" s="158">
        <v>33613</v>
      </c>
      <c r="H3" s="158">
        <v>35115</v>
      </c>
      <c r="I3" s="158">
        <v>35787</v>
      </c>
      <c r="J3" s="158">
        <v>32287</v>
      </c>
      <c r="K3" s="159">
        <v>32129</v>
      </c>
    </row>
    <row r="4" spans="1:11" ht="15.6" thickBot="1">
      <c r="A4" s="157" t="s">
        <v>211</v>
      </c>
      <c r="B4" s="158">
        <v>7926</v>
      </c>
      <c r="C4" s="158">
        <v>8993</v>
      </c>
      <c r="D4" s="158">
        <v>8782</v>
      </c>
      <c r="E4" s="158">
        <v>8553</v>
      </c>
      <c r="F4" s="158">
        <v>9043</v>
      </c>
      <c r="G4" s="158">
        <v>8580</v>
      </c>
      <c r="H4" s="158">
        <v>9665</v>
      </c>
      <c r="I4" s="158">
        <v>9132</v>
      </c>
      <c r="J4" s="158">
        <v>8735</v>
      </c>
      <c r="K4" s="159">
        <v>8535</v>
      </c>
    </row>
    <row r="5" spans="1:11">
      <c r="A5" s="168" t="s">
        <v>212</v>
      </c>
      <c r="B5" s="160">
        <v>0.2</v>
      </c>
      <c r="C5" s="160">
        <v>0.22</v>
      </c>
      <c r="D5" s="160">
        <v>0.21</v>
      </c>
      <c r="E5" s="160">
        <v>0.21</v>
      </c>
      <c r="F5" s="160">
        <v>0.22</v>
      </c>
      <c r="G5" s="160">
        <v>0.26</v>
      </c>
      <c r="H5" s="160">
        <v>0.28000000000000003</v>
      </c>
      <c r="I5" s="160">
        <v>0.26</v>
      </c>
      <c r="J5" s="160">
        <v>0.27</v>
      </c>
      <c r="K5" s="161">
        <v>0.27</v>
      </c>
    </row>
    <row r="6" spans="1:11" ht="42.75" customHeight="1">
      <c r="A6" s="213" t="s">
        <v>84</v>
      </c>
      <c r="B6" s="213"/>
      <c r="C6" s="213"/>
      <c r="D6" s="213"/>
      <c r="E6" s="213"/>
      <c r="F6" s="213"/>
      <c r="G6" s="213"/>
      <c r="H6" s="213"/>
      <c r="I6" s="213"/>
      <c r="J6" s="213"/>
      <c r="K6" s="213"/>
    </row>
    <row r="7" spans="1:11">
      <c r="A7" s="225" t="s">
        <v>10</v>
      </c>
      <c r="B7" s="225"/>
      <c r="C7" s="225"/>
      <c r="D7" s="225"/>
      <c r="E7" s="225"/>
      <c r="F7" s="225"/>
      <c r="G7" s="225"/>
      <c r="H7" s="225"/>
      <c r="I7" s="225"/>
      <c r="J7" s="225"/>
      <c r="K7" s="225"/>
    </row>
  </sheetData>
  <mergeCells count="3">
    <mergeCell ref="A6:K6"/>
    <mergeCell ref="A1:K1"/>
    <mergeCell ref="A7:K7"/>
  </mergeCells>
  <pageMargins left="0.5" right="0.5" top="0.5" bottom="0.5" header="0.3" footer="0.3"/>
  <pageSetup fitToHeight="0" orientation="landscape" r:id="rId1"/>
  <headerFooter>
    <oddHeader xml:space="preserve">&amp;C
</oddHeader>
    <oddFooter>&amp;L&amp;F&amp;C&amp;A&amp;R&amp;P of &amp;N</oddFooter>
  </headerFooter>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BECD4-0C18-4F96-9601-60B227C11371}">
  <sheetPr>
    <pageSetUpPr fitToPage="1"/>
  </sheetPr>
  <dimension ref="A1:N22"/>
  <sheetViews>
    <sheetView zoomScaleNormal="100" zoomScaleSheetLayoutView="100" workbookViewId="0">
      <selection sqref="A1:K1"/>
    </sheetView>
  </sheetViews>
  <sheetFormatPr defaultColWidth="0" defaultRowHeight="14.85" zeroHeight="1"/>
  <cols>
    <col min="1" max="1" width="45.5703125" style="3" customWidth="1"/>
    <col min="2" max="11" width="9.140625" style="3" customWidth="1"/>
    <col min="12" max="14" width="0" style="3" hidden="1" customWidth="1"/>
    <col min="15" max="16384" width="9.140625" style="3" hidden="1"/>
  </cols>
  <sheetData>
    <row r="1" spans="1:14">
      <c r="A1" s="217" t="s">
        <v>271</v>
      </c>
      <c r="B1" s="217"/>
      <c r="C1" s="217"/>
      <c r="D1" s="217"/>
      <c r="E1" s="217"/>
      <c r="F1" s="217"/>
      <c r="G1" s="217"/>
      <c r="H1" s="217"/>
      <c r="I1" s="217"/>
      <c r="J1" s="217"/>
      <c r="K1" s="217"/>
    </row>
    <row r="2" spans="1:14" ht="15.6" thickBot="1">
      <c r="A2" s="153" t="s">
        <v>39</v>
      </c>
      <c r="B2" s="154" t="s">
        <v>40</v>
      </c>
      <c r="C2" s="154" t="s">
        <v>41</v>
      </c>
      <c r="D2" s="154" t="s">
        <v>42</v>
      </c>
      <c r="E2" s="154" t="s">
        <v>43</v>
      </c>
      <c r="F2" s="154" t="s">
        <v>44</v>
      </c>
      <c r="G2" s="154" t="s">
        <v>45</v>
      </c>
      <c r="H2" s="154" t="s">
        <v>46</v>
      </c>
      <c r="I2" s="154" t="s">
        <v>47</v>
      </c>
      <c r="J2" s="154" t="s">
        <v>48</v>
      </c>
      <c r="K2" s="165" t="s">
        <v>49</v>
      </c>
    </row>
    <row r="3" spans="1:14" ht="31.5" customHeight="1" thickBot="1">
      <c r="A3" s="157" t="s">
        <v>272</v>
      </c>
      <c r="B3" s="166">
        <v>133.31800000000001</v>
      </c>
      <c r="C3" s="166">
        <v>130.44399999999999</v>
      </c>
      <c r="D3" s="166">
        <v>133.45500000000001</v>
      </c>
      <c r="E3" s="166">
        <v>133.309</v>
      </c>
      <c r="F3" s="166">
        <v>140</v>
      </c>
      <c r="G3" s="166">
        <v>146.667</v>
      </c>
      <c r="H3" s="166">
        <v>150.137</v>
      </c>
      <c r="I3" s="166">
        <v>150</v>
      </c>
      <c r="J3" s="166">
        <v>150</v>
      </c>
      <c r="K3" s="167">
        <v>153.916</v>
      </c>
    </row>
    <row r="4" spans="1:14" ht="31.5" customHeight="1" thickBot="1">
      <c r="A4" s="157" t="s">
        <v>273</v>
      </c>
      <c r="B4" s="166">
        <v>171.53</v>
      </c>
      <c r="C4" s="166">
        <v>170.60499999999999</v>
      </c>
      <c r="D4" s="166">
        <v>173.369</v>
      </c>
      <c r="E4" s="166">
        <v>169.32400000000001</v>
      </c>
      <c r="F4" s="166">
        <v>178.34100000000001</v>
      </c>
      <c r="G4" s="166">
        <v>189.01499999999999</v>
      </c>
      <c r="H4" s="166">
        <v>194.32300000000001</v>
      </c>
      <c r="I4" s="166">
        <v>198.08600000000001</v>
      </c>
      <c r="J4" s="166">
        <v>201.95699999999999</v>
      </c>
      <c r="K4" s="167">
        <v>210.72300000000001</v>
      </c>
    </row>
    <row r="5" spans="1:14" ht="31.5" customHeight="1" thickBot="1">
      <c r="A5" s="157" t="s">
        <v>274</v>
      </c>
      <c r="B5" s="166">
        <v>169.57599999999999</v>
      </c>
      <c r="C5" s="166">
        <v>164.04</v>
      </c>
      <c r="D5" s="166">
        <v>166.447</v>
      </c>
      <c r="E5" s="166">
        <v>163.34800000000001</v>
      </c>
      <c r="F5" s="166">
        <v>167.61199999999999</v>
      </c>
      <c r="G5" s="166">
        <v>172.22</v>
      </c>
      <c r="H5" s="166">
        <v>173.97399999999999</v>
      </c>
      <c r="I5" s="166">
        <v>168.16300000000001</v>
      </c>
      <c r="J5" s="166">
        <v>157.26599999999999</v>
      </c>
      <c r="K5" s="167">
        <v>153.916</v>
      </c>
      <c r="L5" s="33"/>
      <c r="M5" s="33"/>
      <c r="N5" s="33"/>
    </row>
    <row r="6" spans="1:14" ht="31.5" customHeight="1">
      <c r="A6" s="168" t="s">
        <v>275</v>
      </c>
      <c r="B6" s="169">
        <v>218.18</v>
      </c>
      <c r="C6" s="169">
        <v>214.54400000000001</v>
      </c>
      <c r="D6" s="169">
        <v>216.22800000000001</v>
      </c>
      <c r="E6" s="169">
        <v>207.47900000000001</v>
      </c>
      <c r="F6" s="169">
        <v>213.51400000000001</v>
      </c>
      <c r="G6" s="169">
        <v>221.946</v>
      </c>
      <c r="H6" s="169">
        <v>225.17500000000001</v>
      </c>
      <c r="I6" s="169">
        <v>222.071</v>
      </c>
      <c r="J6" s="169">
        <v>211.74</v>
      </c>
      <c r="K6" s="170">
        <v>210.72300000000001</v>
      </c>
      <c r="L6" s="33"/>
      <c r="M6" s="33"/>
      <c r="N6" s="33"/>
    </row>
    <row r="7" spans="1:14" ht="42.75" customHeight="1">
      <c r="A7" s="213" t="s">
        <v>276</v>
      </c>
      <c r="B7" s="213"/>
      <c r="C7" s="213"/>
      <c r="D7" s="213"/>
      <c r="E7" s="213"/>
      <c r="F7" s="213"/>
      <c r="G7" s="213"/>
      <c r="H7" s="213"/>
      <c r="I7" s="213"/>
      <c r="J7" s="213"/>
      <c r="K7" s="213"/>
    </row>
    <row r="8" spans="1:14" ht="14.25" customHeight="1">
      <c r="A8" s="223" t="s">
        <v>277</v>
      </c>
      <c r="B8" s="223"/>
      <c r="C8" s="223"/>
      <c r="D8" s="223"/>
      <c r="E8" s="223"/>
      <c r="F8" s="223"/>
      <c r="G8" s="223"/>
      <c r="H8" s="223"/>
      <c r="I8" s="223"/>
      <c r="J8" s="223"/>
      <c r="K8" s="223"/>
    </row>
    <row r="9" spans="1:14" ht="14.25" customHeight="1">
      <c r="A9" s="214" t="s">
        <v>278</v>
      </c>
      <c r="B9" s="214"/>
      <c r="C9" s="214"/>
      <c r="D9" s="214"/>
      <c r="E9" s="214"/>
      <c r="F9" s="214"/>
      <c r="G9" s="214"/>
      <c r="H9" s="214"/>
      <c r="I9" s="214"/>
      <c r="J9" s="214"/>
      <c r="K9" s="214"/>
    </row>
    <row r="10" spans="1:14">
      <c r="A10" s="225" t="s">
        <v>10</v>
      </c>
      <c r="B10" s="225"/>
      <c r="C10" s="225"/>
      <c r="D10" s="225"/>
      <c r="E10" s="225"/>
      <c r="F10" s="225"/>
      <c r="G10" s="225"/>
      <c r="H10" s="225"/>
      <c r="I10" s="225"/>
      <c r="J10" s="225"/>
      <c r="K10" s="225"/>
    </row>
    <row r="17" s="3" customFormat="1" hidden="1"/>
    <row r="18" s="3" customFormat="1" hidden="1"/>
    <row r="19" s="3" customFormat="1" hidden="1"/>
    <row r="20" s="3" customFormat="1" hidden="1"/>
    <row r="21" s="3" customFormat="1" hidden="1"/>
    <row r="22" s="3" customFormat="1" hidden="1"/>
  </sheetData>
  <mergeCells count="5">
    <mergeCell ref="A1:K1"/>
    <mergeCell ref="A7:K7"/>
    <mergeCell ref="A9:K9"/>
    <mergeCell ref="A10:K10"/>
    <mergeCell ref="A8:K8"/>
  </mergeCells>
  <hyperlinks>
    <hyperlink ref="A8" r:id="rId1" xr:uid="{6B8267F4-26C0-4812-A6B8-18276EEC4501}"/>
    <hyperlink ref="A8:K8" r:id="rId2" tooltip="Office of Management and Budget’s Historical Table 10.1 &quot;Gross Domestic Product and Deflators Used in the Historical Tables: 1940–2028”" display="https://www.whitehouse.gov/omb/budget/historical-tables/" xr:uid="{74BB5CC7-D48D-497E-A2BD-0781BFC548C3}"/>
  </hyperlinks>
  <pageMargins left="0.5" right="0.5" top="0.5" bottom="0.5" header="0.3" footer="0.3"/>
  <pageSetup scale="92" fitToHeight="0" orientation="landscape" r:id="rId3"/>
  <headerFooter>
    <oddHeader xml:space="preserve">&amp;C
</oddHeader>
    <oddFooter>&amp;L&amp;F&amp;C&amp;A&amp;R&amp;P of &amp;N</oddFooter>
  </headerFooter>
  <tableParts count="1">
    <tablePart r:id="rId4"/>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39899-5866-4EC6-BFAB-D97CCED98D92}">
  <sheetPr>
    <pageSetUpPr fitToPage="1"/>
  </sheetPr>
  <dimension ref="A1:L27"/>
  <sheetViews>
    <sheetView zoomScaleNormal="100" zoomScaleSheetLayoutView="100" workbookViewId="0">
      <selection sqref="A1:K1"/>
    </sheetView>
  </sheetViews>
  <sheetFormatPr defaultColWidth="0" defaultRowHeight="14.85" zeroHeight="1"/>
  <cols>
    <col min="1" max="1" width="13.42578125" style="3" customWidth="1"/>
    <col min="2" max="11" width="9.140625" style="3" customWidth="1"/>
    <col min="12" max="12" width="15.42578125" style="3" hidden="1" customWidth="1"/>
    <col min="13" max="16384" width="9.140625" style="3" hidden="1"/>
  </cols>
  <sheetData>
    <row r="1" spans="1:11" ht="29.25" customHeight="1" thickBot="1">
      <c r="A1" s="222" t="s">
        <v>279</v>
      </c>
      <c r="B1" s="222"/>
      <c r="C1" s="222"/>
      <c r="D1" s="222"/>
      <c r="E1" s="222"/>
      <c r="F1" s="222"/>
      <c r="G1" s="222"/>
      <c r="H1" s="222"/>
      <c r="I1" s="222"/>
      <c r="J1" s="222"/>
      <c r="K1" s="222"/>
    </row>
    <row r="2" spans="1:11" ht="15.6" thickBot="1">
      <c r="A2" s="15" t="s">
        <v>39</v>
      </c>
      <c r="B2" s="54" t="s">
        <v>40</v>
      </c>
      <c r="C2" s="54" t="s">
        <v>41</v>
      </c>
      <c r="D2" s="54" t="s">
        <v>42</v>
      </c>
      <c r="E2" s="54" t="s">
        <v>43</v>
      </c>
      <c r="F2" s="54" t="s">
        <v>44</v>
      </c>
      <c r="G2" s="54" t="s">
        <v>45</v>
      </c>
      <c r="H2" s="54" t="s">
        <v>46</v>
      </c>
      <c r="I2" s="54" t="s">
        <v>47</v>
      </c>
      <c r="J2" s="54" t="s">
        <v>48</v>
      </c>
      <c r="K2" s="162" t="s">
        <v>49</v>
      </c>
    </row>
    <row r="3" spans="1:11">
      <c r="A3" s="10" t="s">
        <v>280</v>
      </c>
      <c r="B3" s="23">
        <v>178</v>
      </c>
      <c r="C3" s="23">
        <v>186</v>
      </c>
      <c r="D3" s="23">
        <v>200</v>
      </c>
      <c r="E3" s="23">
        <v>198</v>
      </c>
      <c r="F3" s="23">
        <v>197</v>
      </c>
      <c r="G3" s="23">
        <v>215</v>
      </c>
      <c r="H3" s="23">
        <v>200</v>
      </c>
      <c r="I3" s="23">
        <v>222</v>
      </c>
      <c r="J3" s="23">
        <v>227</v>
      </c>
      <c r="K3" s="164">
        <v>234</v>
      </c>
    </row>
    <row r="4" spans="1:11" ht="15.6" thickBot="1">
      <c r="A4" s="171" t="s">
        <v>281</v>
      </c>
      <c r="B4" s="172">
        <v>217</v>
      </c>
      <c r="C4" s="172">
        <v>237</v>
      </c>
      <c r="D4" s="172">
        <v>243</v>
      </c>
      <c r="E4" s="172">
        <v>223</v>
      </c>
      <c r="F4" s="172">
        <v>226</v>
      </c>
      <c r="G4" s="172">
        <v>263</v>
      </c>
      <c r="H4" s="172">
        <v>243</v>
      </c>
      <c r="I4" s="172">
        <v>260</v>
      </c>
      <c r="J4" s="172">
        <v>278</v>
      </c>
      <c r="K4" s="173">
        <v>288</v>
      </c>
    </row>
    <row r="5" spans="1:11">
      <c r="A5" s="10" t="s">
        <v>282</v>
      </c>
      <c r="B5" s="23">
        <v>166</v>
      </c>
      <c r="C5" s="23">
        <v>161</v>
      </c>
      <c r="D5" s="23">
        <v>155</v>
      </c>
      <c r="E5" s="23">
        <v>156</v>
      </c>
      <c r="F5" s="23">
        <v>166</v>
      </c>
      <c r="G5" s="23">
        <v>167</v>
      </c>
      <c r="H5" s="23">
        <v>166</v>
      </c>
      <c r="I5" s="23">
        <v>167</v>
      </c>
      <c r="J5" s="23">
        <v>172</v>
      </c>
      <c r="K5" s="164">
        <v>200</v>
      </c>
    </row>
    <row r="6" spans="1:11" ht="15.6" thickBot="1">
      <c r="A6" s="25" t="s">
        <v>283</v>
      </c>
      <c r="B6" s="26">
        <v>199</v>
      </c>
      <c r="C6" s="26">
        <v>187</v>
      </c>
      <c r="D6" s="26">
        <v>198</v>
      </c>
      <c r="E6" s="26">
        <v>187</v>
      </c>
      <c r="F6" s="26">
        <v>199</v>
      </c>
      <c r="G6" s="26">
        <v>210</v>
      </c>
      <c r="H6" s="26">
        <v>203</v>
      </c>
      <c r="I6" s="26">
        <v>224</v>
      </c>
      <c r="J6" s="24">
        <v>228</v>
      </c>
      <c r="K6" s="163">
        <v>238</v>
      </c>
    </row>
    <row r="7" spans="1:11">
      <c r="A7" s="5" t="s">
        <v>284</v>
      </c>
      <c r="B7" s="62" t="s">
        <v>81</v>
      </c>
      <c r="C7" s="62" t="s">
        <v>81</v>
      </c>
      <c r="D7" s="62" t="s">
        <v>81</v>
      </c>
      <c r="E7" s="62" t="s">
        <v>81</v>
      </c>
      <c r="F7" s="62" t="s">
        <v>81</v>
      </c>
      <c r="G7" s="62" t="s">
        <v>81</v>
      </c>
      <c r="H7" s="62" t="s">
        <v>81</v>
      </c>
      <c r="I7" s="27">
        <v>167</v>
      </c>
      <c r="J7" s="23">
        <v>168</v>
      </c>
      <c r="K7" s="164">
        <v>180</v>
      </c>
    </row>
    <row r="8" spans="1:11" ht="15.6" thickBot="1">
      <c r="A8" s="174" t="s">
        <v>285</v>
      </c>
      <c r="B8" s="175" t="s">
        <v>81</v>
      </c>
      <c r="C8" s="175" t="s">
        <v>81</v>
      </c>
      <c r="D8" s="175" t="s">
        <v>81</v>
      </c>
      <c r="E8" s="175" t="s">
        <v>81</v>
      </c>
      <c r="F8" s="175" t="s">
        <v>81</v>
      </c>
      <c r="G8" s="175" t="s">
        <v>81</v>
      </c>
      <c r="H8" s="175" t="s">
        <v>81</v>
      </c>
      <c r="I8" s="176">
        <v>275</v>
      </c>
      <c r="J8" s="172">
        <v>274</v>
      </c>
      <c r="K8" s="173">
        <v>274</v>
      </c>
    </row>
    <row r="9" spans="1:11">
      <c r="A9" s="10" t="s">
        <v>286</v>
      </c>
      <c r="B9" s="23">
        <v>112</v>
      </c>
      <c r="C9" s="23">
        <v>103</v>
      </c>
      <c r="D9" s="23">
        <v>102</v>
      </c>
      <c r="E9" s="23">
        <v>107</v>
      </c>
      <c r="F9" s="23">
        <v>113</v>
      </c>
      <c r="G9" s="23">
        <v>117</v>
      </c>
      <c r="H9" s="23">
        <v>125</v>
      </c>
      <c r="I9" s="23">
        <v>119</v>
      </c>
      <c r="J9" s="23">
        <v>130</v>
      </c>
      <c r="K9" s="164">
        <v>136</v>
      </c>
    </row>
    <row r="10" spans="1:11" ht="15.6" thickBot="1">
      <c r="A10" s="171" t="s">
        <v>287</v>
      </c>
      <c r="B10" s="172">
        <v>131</v>
      </c>
      <c r="C10" s="172">
        <v>122</v>
      </c>
      <c r="D10" s="172">
        <v>124</v>
      </c>
      <c r="E10" s="172">
        <v>125</v>
      </c>
      <c r="F10" s="172">
        <v>131</v>
      </c>
      <c r="G10" s="172">
        <v>135</v>
      </c>
      <c r="H10" s="172">
        <v>148</v>
      </c>
      <c r="I10" s="172">
        <v>141</v>
      </c>
      <c r="J10" s="172">
        <v>163</v>
      </c>
      <c r="K10" s="173">
        <v>174</v>
      </c>
    </row>
    <row r="11" spans="1:11">
      <c r="A11" s="10" t="s">
        <v>288</v>
      </c>
      <c r="B11" s="23">
        <v>141</v>
      </c>
      <c r="C11" s="23">
        <v>144</v>
      </c>
      <c r="D11" s="23">
        <v>150</v>
      </c>
      <c r="E11" s="23">
        <v>150</v>
      </c>
      <c r="F11" s="23">
        <v>166</v>
      </c>
      <c r="G11" s="23">
        <v>155</v>
      </c>
      <c r="H11" s="23">
        <v>167</v>
      </c>
      <c r="I11" s="23">
        <v>172</v>
      </c>
      <c r="J11" s="23">
        <v>185</v>
      </c>
      <c r="K11" s="164">
        <v>186</v>
      </c>
    </row>
    <row r="12" spans="1:11" ht="15.6" thickBot="1">
      <c r="A12" s="171" t="s">
        <v>289</v>
      </c>
      <c r="B12" s="172">
        <v>201</v>
      </c>
      <c r="C12" s="172">
        <v>183</v>
      </c>
      <c r="D12" s="172">
        <v>185</v>
      </c>
      <c r="E12" s="172">
        <v>190</v>
      </c>
      <c r="F12" s="172">
        <v>216</v>
      </c>
      <c r="G12" s="172">
        <v>224</v>
      </c>
      <c r="H12" s="172">
        <v>225</v>
      </c>
      <c r="I12" s="172">
        <v>230</v>
      </c>
      <c r="J12" s="172">
        <v>252</v>
      </c>
      <c r="K12" s="173">
        <v>236</v>
      </c>
    </row>
    <row r="13" spans="1:11">
      <c r="A13" s="10" t="s">
        <v>290</v>
      </c>
      <c r="B13" s="23">
        <v>120</v>
      </c>
      <c r="C13" s="23">
        <v>125</v>
      </c>
      <c r="D13" s="23">
        <v>122</v>
      </c>
      <c r="E13" s="23">
        <v>120</v>
      </c>
      <c r="F13" s="23">
        <v>123</v>
      </c>
      <c r="G13" s="23">
        <v>130</v>
      </c>
      <c r="H13" s="23">
        <v>130</v>
      </c>
      <c r="I13" s="23">
        <v>137</v>
      </c>
      <c r="J13" s="23">
        <v>135</v>
      </c>
      <c r="K13" s="164">
        <v>136</v>
      </c>
    </row>
    <row r="14" spans="1:11" ht="15.6" thickBot="1">
      <c r="A14" s="171" t="s">
        <v>291</v>
      </c>
      <c r="B14" s="172">
        <v>141</v>
      </c>
      <c r="C14" s="172">
        <v>149</v>
      </c>
      <c r="D14" s="172">
        <v>142</v>
      </c>
      <c r="E14" s="172">
        <v>138</v>
      </c>
      <c r="F14" s="172">
        <v>146</v>
      </c>
      <c r="G14" s="172">
        <v>151</v>
      </c>
      <c r="H14" s="172">
        <v>166</v>
      </c>
      <c r="I14" s="172">
        <v>164</v>
      </c>
      <c r="J14" s="172">
        <v>159</v>
      </c>
      <c r="K14" s="173">
        <v>170</v>
      </c>
    </row>
    <row r="15" spans="1:11">
      <c r="A15" s="10" t="s">
        <v>292</v>
      </c>
      <c r="B15" s="23">
        <v>171</v>
      </c>
      <c r="C15" s="23">
        <v>713</v>
      </c>
      <c r="D15" s="23">
        <v>156</v>
      </c>
      <c r="E15" s="23">
        <v>152</v>
      </c>
      <c r="F15" s="23">
        <v>150</v>
      </c>
      <c r="G15" s="23">
        <v>948</v>
      </c>
      <c r="H15" s="23">
        <v>710</v>
      </c>
      <c r="I15" s="23">
        <v>721</v>
      </c>
      <c r="J15" s="23">
        <v>693</v>
      </c>
      <c r="K15" s="164">
        <v>100</v>
      </c>
    </row>
    <row r="16" spans="1:11" ht="15.6" thickBot="1">
      <c r="A16" s="171" t="s">
        <v>293</v>
      </c>
      <c r="B16" s="172">
        <v>173</v>
      </c>
      <c r="C16" s="172">
        <v>554</v>
      </c>
      <c r="D16" s="172">
        <v>514</v>
      </c>
      <c r="E16" s="172">
        <v>260</v>
      </c>
      <c r="F16" s="172">
        <v>262</v>
      </c>
      <c r="G16" s="172">
        <v>817</v>
      </c>
      <c r="H16" s="172">
        <v>655</v>
      </c>
      <c r="I16" s="172">
        <v>616</v>
      </c>
      <c r="J16" s="172">
        <v>945</v>
      </c>
      <c r="K16" s="173">
        <v>388</v>
      </c>
    </row>
    <row r="17" spans="1:11">
      <c r="A17" s="10" t="s">
        <v>294</v>
      </c>
      <c r="B17" s="23">
        <v>49</v>
      </c>
      <c r="C17" s="23">
        <v>82</v>
      </c>
      <c r="D17" s="23">
        <v>83</v>
      </c>
      <c r="E17" s="23">
        <v>84</v>
      </c>
      <c r="F17" s="23">
        <v>100</v>
      </c>
      <c r="G17" s="23">
        <v>101</v>
      </c>
      <c r="H17" s="23">
        <v>100</v>
      </c>
      <c r="I17" s="23">
        <v>100</v>
      </c>
      <c r="J17" s="23">
        <v>125</v>
      </c>
      <c r="K17" s="164">
        <v>100</v>
      </c>
    </row>
    <row r="18" spans="1:11" ht="15.6" thickBot="1">
      <c r="A18" s="171" t="s">
        <v>295</v>
      </c>
      <c r="B18" s="172">
        <v>142</v>
      </c>
      <c r="C18" s="172">
        <v>149</v>
      </c>
      <c r="D18" s="172">
        <v>102</v>
      </c>
      <c r="E18" s="172">
        <v>318</v>
      </c>
      <c r="F18" s="172">
        <v>161</v>
      </c>
      <c r="G18" s="172">
        <v>167</v>
      </c>
      <c r="H18" s="172">
        <v>163</v>
      </c>
      <c r="I18" s="172">
        <v>148</v>
      </c>
      <c r="J18" s="172">
        <v>237</v>
      </c>
      <c r="K18" s="173">
        <v>237</v>
      </c>
    </row>
    <row r="19" spans="1:11">
      <c r="A19" s="10" t="s">
        <v>296</v>
      </c>
      <c r="B19" s="23">
        <v>109</v>
      </c>
      <c r="C19" s="23">
        <v>112</v>
      </c>
      <c r="D19" s="23">
        <v>117</v>
      </c>
      <c r="E19" s="23">
        <v>119</v>
      </c>
      <c r="F19" s="23">
        <v>123</v>
      </c>
      <c r="G19" s="23">
        <v>129</v>
      </c>
      <c r="H19" s="23">
        <v>144</v>
      </c>
      <c r="I19" s="23">
        <v>135</v>
      </c>
      <c r="J19" s="23">
        <v>141</v>
      </c>
      <c r="K19" s="164">
        <v>145</v>
      </c>
    </row>
    <row r="20" spans="1:11" ht="15.6" thickBot="1">
      <c r="A20" s="171" t="s">
        <v>297</v>
      </c>
      <c r="B20" s="172">
        <v>134</v>
      </c>
      <c r="C20" s="172">
        <v>138</v>
      </c>
      <c r="D20" s="172">
        <v>136</v>
      </c>
      <c r="E20" s="172">
        <v>146</v>
      </c>
      <c r="F20" s="172">
        <v>141</v>
      </c>
      <c r="G20" s="172">
        <v>155</v>
      </c>
      <c r="H20" s="172">
        <v>154</v>
      </c>
      <c r="I20" s="172">
        <v>174</v>
      </c>
      <c r="J20" s="172">
        <v>168</v>
      </c>
      <c r="K20" s="173">
        <v>174</v>
      </c>
    </row>
    <row r="21" spans="1:11">
      <c r="A21" s="10" t="s">
        <v>298</v>
      </c>
      <c r="B21" s="62" t="s">
        <v>81</v>
      </c>
      <c r="C21" s="62" t="s">
        <v>81</v>
      </c>
      <c r="D21" s="62" t="s">
        <v>81</v>
      </c>
      <c r="E21" s="62" t="s">
        <v>81</v>
      </c>
      <c r="F21" s="62" t="s">
        <v>81</v>
      </c>
      <c r="G21" s="62" t="s">
        <v>81</v>
      </c>
      <c r="H21" s="62" t="s">
        <v>81</v>
      </c>
      <c r="I21" s="62" t="s">
        <v>81</v>
      </c>
      <c r="J21" s="23">
        <v>50</v>
      </c>
      <c r="K21" s="164">
        <v>50</v>
      </c>
    </row>
    <row r="22" spans="1:11" ht="15.6" thickBot="1">
      <c r="A22" s="171" t="s">
        <v>299</v>
      </c>
      <c r="B22" s="175" t="s">
        <v>81</v>
      </c>
      <c r="C22" s="175" t="s">
        <v>81</v>
      </c>
      <c r="D22" s="175" t="s">
        <v>81</v>
      </c>
      <c r="E22" s="175" t="s">
        <v>81</v>
      </c>
      <c r="F22" s="175" t="s">
        <v>81</v>
      </c>
      <c r="G22" s="175" t="s">
        <v>81</v>
      </c>
      <c r="H22" s="175" t="s">
        <v>81</v>
      </c>
      <c r="I22" s="175" t="s">
        <v>81</v>
      </c>
      <c r="J22" s="172">
        <v>116</v>
      </c>
      <c r="K22" s="173">
        <v>202</v>
      </c>
    </row>
    <row r="23" spans="1:11" ht="42.75" customHeight="1">
      <c r="A23" s="213" t="s">
        <v>300</v>
      </c>
      <c r="B23" s="213"/>
      <c r="C23" s="213"/>
      <c r="D23" s="213"/>
      <c r="E23" s="213"/>
      <c r="F23" s="213"/>
      <c r="G23" s="213"/>
      <c r="H23" s="213"/>
      <c r="I23" s="213"/>
      <c r="J23" s="213"/>
      <c r="K23" s="213"/>
    </row>
    <row r="24" spans="1:11" ht="28.5" customHeight="1">
      <c r="A24" s="213" t="s">
        <v>301</v>
      </c>
      <c r="B24" s="213"/>
      <c r="C24" s="213"/>
      <c r="D24" s="213"/>
      <c r="E24" s="213"/>
      <c r="F24" s="213"/>
      <c r="G24" s="213"/>
      <c r="H24" s="213"/>
      <c r="I24" s="213"/>
      <c r="J24" s="213"/>
      <c r="K24" s="213"/>
    </row>
    <row r="25" spans="1:11" ht="14.25" customHeight="1">
      <c r="A25" s="214" t="s">
        <v>302</v>
      </c>
      <c r="B25" s="214"/>
      <c r="C25" s="214"/>
      <c r="D25" s="214"/>
      <c r="E25" s="214"/>
      <c r="F25" s="214"/>
      <c r="G25" s="214"/>
      <c r="H25" s="214"/>
      <c r="I25" s="214"/>
      <c r="J25" s="214"/>
      <c r="K25" s="214"/>
    </row>
    <row r="26" spans="1:11" ht="57" customHeight="1">
      <c r="A26" s="221" t="s">
        <v>303</v>
      </c>
      <c r="B26" s="221"/>
      <c r="C26" s="221"/>
      <c r="D26" s="221"/>
      <c r="E26" s="221"/>
      <c r="F26" s="221"/>
      <c r="G26" s="221"/>
      <c r="H26" s="221"/>
      <c r="I26" s="221"/>
      <c r="J26" s="221"/>
      <c r="K26" s="221"/>
    </row>
    <row r="27" spans="1:11">
      <c r="A27" s="225" t="s">
        <v>10</v>
      </c>
      <c r="B27" s="225"/>
      <c r="C27" s="225"/>
      <c r="D27" s="225"/>
      <c r="E27" s="225"/>
      <c r="F27" s="225"/>
      <c r="G27" s="225"/>
      <c r="H27" s="225"/>
      <c r="I27" s="225"/>
      <c r="J27" s="225"/>
      <c r="K27" s="225"/>
    </row>
  </sheetData>
  <mergeCells count="6">
    <mergeCell ref="A27:K27"/>
    <mergeCell ref="A1:K1"/>
    <mergeCell ref="A26:K26"/>
    <mergeCell ref="A25:K25"/>
    <mergeCell ref="A24:K24"/>
    <mergeCell ref="A23:K23"/>
  </mergeCells>
  <pageMargins left="0.5" right="0.5" top="0.5" bottom="0.5" header="0.3" footer="0.3"/>
  <pageSetup fitToHeight="0" orientation="landscape" r:id="rId1"/>
  <headerFooter>
    <oddHeader xml:space="preserve">&amp;C
</oddHeader>
    <oddFooter>&amp;L&amp;F&amp;C&amp;A&amp;R&amp;P of &amp;N</oddFooter>
  </headerFooter>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73D4C-99D6-4347-9BF3-04D21FB9A42B}">
  <sheetPr>
    <pageSetUpPr fitToPage="1"/>
  </sheetPr>
  <dimension ref="A1:K5"/>
  <sheetViews>
    <sheetView zoomScaleNormal="100" zoomScaleSheetLayoutView="100" workbookViewId="0">
      <selection sqref="A1:K1"/>
    </sheetView>
  </sheetViews>
  <sheetFormatPr defaultColWidth="0" defaultRowHeight="14.85" zeroHeight="1"/>
  <cols>
    <col min="1" max="1" width="12.140625" style="3" customWidth="1"/>
    <col min="2" max="11" width="9.140625" style="3" customWidth="1"/>
    <col min="12" max="16384" width="9.140625" style="3" hidden="1"/>
  </cols>
  <sheetData>
    <row r="1" spans="1:11">
      <c r="A1" s="217" t="s">
        <v>32</v>
      </c>
      <c r="B1" s="217"/>
      <c r="C1" s="217"/>
      <c r="D1" s="217"/>
      <c r="E1" s="217"/>
      <c r="F1" s="217"/>
      <c r="G1" s="217"/>
      <c r="H1" s="217"/>
      <c r="I1" s="217"/>
      <c r="J1" s="217"/>
      <c r="K1" s="217"/>
    </row>
    <row r="2" spans="1:11" ht="15.6" thickBot="1">
      <c r="A2" s="86" t="s">
        <v>39</v>
      </c>
      <c r="B2" s="21" t="s">
        <v>40</v>
      </c>
      <c r="C2" s="21" t="s">
        <v>41</v>
      </c>
      <c r="D2" s="21" t="s">
        <v>42</v>
      </c>
      <c r="E2" s="21" t="s">
        <v>43</v>
      </c>
      <c r="F2" s="21" t="s">
        <v>44</v>
      </c>
      <c r="G2" s="21" t="s">
        <v>45</v>
      </c>
      <c r="H2" s="21" t="s">
        <v>46</v>
      </c>
      <c r="I2" s="21" t="s">
        <v>47</v>
      </c>
      <c r="J2" s="40" t="s">
        <v>48</v>
      </c>
      <c r="K2" s="97" t="s">
        <v>49</v>
      </c>
    </row>
    <row r="3" spans="1:11" ht="28.5" customHeight="1">
      <c r="A3" s="81" t="s">
        <v>304</v>
      </c>
      <c r="B3" s="92">
        <v>3</v>
      </c>
      <c r="C3" s="92">
        <v>2.9</v>
      </c>
      <c r="D3" s="92">
        <v>2.9</v>
      </c>
      <c r="E3" s="92">
        <v>2.9</v>
      </c>
      <c r="F3" s="92">
        <v>3</v>
      </c>
      <c r="G3" s="92">
        <v>3</v>
      </c>
      <c r="H3" s="92">
        <v>2.8</v>
      </c>
      <c r="I3" s="92">
        <v>3.1</v>
      </c>
      <c r="J3" s="92">
        <v>3.1</v>
      </c>
      <c r="K3" s="93">
        <v>3.1</v>
      </c>
    </row>
    <row r="4" spans="1:11" ht="42.75" customHeight="1">
      <c r="A4" s="213" t="s">
        <v>300</v>
      </c>
      <c r="B4" s="213"/>
      <c r="C4" s="213"/>
      <c r="D4" s="213"/>
      <c r="E4" s="213"/>
      <c r="F4" s="213"/>
      <c r="G4" s="213"/>
      <c r="H4" s="213"/>
      <c r="I4" s="213"/>
      <c r="J4" s="213"/>
      <c r="K4" s="213"/>
    </row>
    <row r="5" spans="1:11">
      <c r="A5" s="225" t="s">
        <v>10</v>
      </c>
      <c r="B5" s="225"/>
      <c r="C5" s="225"/>
      <c r="D5" s="225"/>
      <c r="E5" s="225"/>
      <c r="F5" s="225"/>
      <c r="G5" s="225"/>
      <c r="H5" s="225"/>
      <c r="I5" s="225"/>
      <c r="J5" s="225"/>
      <c r="K5" s="225"/>
    </row>
  </sheetData>
  <mergeCells count="3">
    <mergeCell ref="A1:K1"/>
    <mergeCell ref="A4:K4"/>
    <mergeCell ref="A5:K5"/>
  </mergeCells>
  <pageMargins left="0.5" right="0.5" top="0.5" bottom="0.5" header="0.3" footer="0.3"/>
  <pageSetup fitToHeight="0" orientation="landscape" r:id="rId1"/>
  <headerFooter>
    <oddHeader xml:space="preserve">&amp;C
</oddHeader>
    <oddFooter>&amp;L&amp;F&amp;C&amp;A&amp;R&amp;P of &amp;N</oddFooter>
  </headerFooter>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6C051-0639-4346-92D7-3080F83AFA62}">
  <sheetPr>
    <pageSetUpPr fitToPage="1"/>
  </sheetPr>
  <dimension ref="A1:K8"/>
  <sheetViews>
    <sheetView zoomScaleNormal="100" zoomScaleSheetLayoutView="100" workbookViewId="0">
      <selection sqref="A1:K1"/>
    </sheetView>
  </sheetViews>
  <sheetFormatPr defaultColWidth="0" defaultRowHeight="14.85" zeroHeight="1"/>
  <cols>
    <col min="1" max="1" width="19.5703125" style="3" customWidth="1"/>
    <col min="2" max="11" width="13" style="3" customWidth="1"/>
    <col min="12" max="16384" width="9.140625" style="3" hidden="1"/>
  </cols>
  <sheetData>
    <row r="1" spans="1:11">
      <c r="A1" s="217" t="s">
        <v>33</v>
      </c>
      <c r="B1" s="217"/>
      <c r="C1" s="217"/>
      <c r="D1" s="217"/>
      <c r="E1" s="217"/>
      <c r="F1" s="217"/>
      <c r="G1" s="217"/>
      <c r="H1" s="217"/>
      <c r="I1" s="217"/>
      <c r="J1" s="217"/>
      <c r="K1" s="217"/>
    </row>
    <row r="2" spans="1:11" ht="15.6" thickBot="1">
      <c r="A2" s="86" t="s">
        <v>39</v>
      </c>
      <c r="B2" s="21" t="s">
        <v>305</v>
      </c>
      <c r="C2" s="21" t="s">
        <v>306</v>
      </c>
      <c r="D2" s="21" t="s">
        <v>307</v>
      </c>
      <c r="E2" s="21" t="s">
        <v>308</v>
      </c>
      <c r="F2" s="21" t="s">
        <v>309</v>
      </c>
      <c r="G2" s="21" t="s">
        <v>310</v>
      </c>
      <c r="H2" s="21" t="s">
        <v>311</v>
      </c>
      <c r="I2" s="21" t="s">
        <v>312</v>
      </c>
      <c r="J2" s="40" t="s">
        <v>313</v>
      </c>
      <c r="K2" s="97" t="s">
        <v>314</v>
      </c>
    </row>
    <row r="3" spans="1:11" ht="18.75" customHeight="1" thickBot="1">
      <c r="A3" s="75" t="s">
        <v>315</v>
      </c>
      <c r="B3" s="178" t="s">
        <v>316</v>
      </c>
      <c r="C3" s="178" t="s">
        <v>317</v>
      </c>
      <c r="D3" s="178" t="s">
        <v>318</v>
      </c>
      <c r="E3" s="178" t="s">
        <v>319</v>
      </c>
      <c r="F3" s="178" t="s">
        <v>320</v>
      </c>
      <c r="G3" s="178" t="s">
        <v>321</v>
      </c>
      <c r="H3" s="178" t="s">
        <v>322</v>
      </c>
      <c r="I3" s="178" t="s">
        <v>323</v>
      </c>
      <c r="J3" s="178" t="s">
        <v>324</v>
      </c>
      <c r="K3" s="179" t="s">
        <v>325</v>
      </c>
    </row>
    <row r="4" spans="1:11" ht="18.75" customHeight="1" thickBot="1">
      <c r="A4" s="75" t="s">
        <v>326</v>
      </c>
      <c r="B4" s="178" t="s">
        <v>327</v>
      </c>
      <c r="C4" s="178" t="s">
        <v>328</v>
      </c>
      <c r="D4" s="178" t="s">
        <v>329</v>
      </c>
      <c r="E4" s="178" t="s">
        <v>330</v>
      </c>
      <c r="F4" s="178" t="s">
        <v>331</v>
      </c>
      <c r="G4" s="178" t="s">
        <v>332</v>
      </c>
      <c r="H4" s="178" t="s">
        <v>333</v>
      </c>
      <c r="I4" s="178" t="s">
        <v>334</v>
      </c>
      <c r="J4" s="178" t="s">
        <v>335</v>
      </c>
      <c r="K4" s="179" t="s">
        <v>336</v>
      </c>
    </row>
    <row r="5" spans="1:11" ht="18.75" customHeight="1">
      <c r="A5" s="81" t="s">
        <v>337</v>
      </c>
      <c r="B5" s="98">
        <v>0.36</v>
      </c>
      <c r="C5" s="98">
        <v>0.37</v>
      </c>
      <c r="D5" s="98">
        <v>0.38</v>
      </c>
      <c r="E5" s="98">
        <v>0.39</v>
      </c>
      <c r="F5" s="98">
        <v>0.39</v>
      </c>
      <c r="G5" s="98">
        <v>0.39</v>
      </c>
      <c r="H5" s="98">
        <v>0.42</v>
      </c>
      <c r="I5" s="98">
        <v>0.43</v>
      </c>
      <c r="J5" s="98">
        <v>0.44</v>
      </c>
      <c r="K5" s="99">
        <v>0.43</v>
      </c>
    </row>
    <row r="6" spans="1:11" ht="28.5" customHeight="1">
      <c r="A6" s="213" t="s">
        <v>338</v>
      </c>
      <c r="B6" s="213"/>
      <c r="C6" s="213"/>
      <c r="D6" s="213"/>
      <c r="E6" s="213"/>
      <c r="F6" s="213"/>
      <c r="G6" s="213"/>
      <c r="H6" s="213"/>
      <c r="I6" s="213"/>
      <c r="J6" s="213"/>
      <c r="K6" s="213"/>
    </row>
    <row r="7" spans="1:11" ht="14.25" customHeight="1">
      <c r="A7" s="213" t="s">
        <v>339</v>
      </c>
      <c r="B7" s="213"/>
      <c r="C7" s="213"/>
      <c r="D7" s="213"/>
      <c r="E7" s="213"/>
      <c r="F7" s="213"/>
      <c r="G7" s="213"/>
      <c r="H7" s="213"/>
      <c r="I7" s="213"/>
      <c r="J7" s="213"/>
      <c r="K7" s="213"/>
    </row>
    <row r="8" spans="1:11">
      <c r="A8" s="225" t="s">
        <v>10</v>
      </c>
      <c r="B8" s="225"/>
      <c r="C8" s="225"/>
      <c r="D8" s="225"/>
      <c r="E8" s="225"/>
      <c r="F8" s="225"/>
      <c r="G8" s="225"/>
      <c r="H8" s="225"/>
      <c r="I8" s="225"/>
      <c r="J8" s="225"/>
      <c r="K8" s="225"/>
    </row>
  </sheetData>
  <mergeCells count="4">
    <mergeCell ref="A1:K1"/>
    <mergeCell ref="A6:K6"/>
    <mergeCell ref="A7:K7"/>
    <mergeCell ref="A8:K8"/>
  </mergeCells>
  <pageMargins left="0.5" right="0.5" top="0.5" bottom="0.5" header="0.3" footer="0.3"/>
  <pageSetup scale="85" fitToHeight="0" orientation="landscape" r:id="rId1"/>
  <headerFooter>
    <oddHeader xml:space="preserve">&amp;C
</oddHeader>
    <oddFooter>&amp;L&amp;F&amp;C&amp;A&amp;R&amp;P of &amp;N</oddFooter>
  </headerFooter>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E2BC0-84F0-4ADA-990B-77C2352A1818}">
  <sheetPr>
    <pageSetUpPr fitToPage="1"/>
  </sheetPr>
  <dimension ref="A1:K11"/>
  <sheetViews>
    <sheetView zoomScaleNormal="100" zoomScaleSheetLayoutView="100" workbookViewId="0">
      <selection sqref="A1:K1"/>
    </sheetView>
  </sheetViews>
  <sheetFormatPr defaultColWidth="0" defaultRowHeight="14.85" zeroHeight="1"/>
  <cols>
    <col min="1" max="1" width="28.7109375" style="3" customWidth="1"/>
    <col min="2" max="11" width="9.140625" style="3" customWidth="1"/>
    <col min="12" max="16384" width="9.140625" style="3" hidden="1"/>
  </cols>
  <sheetData>
    <row r="1" spans="1:11" ht="15.6" thickBot="1">
      <c r="A1" s="217" t="s">
        <v>340</v>
      </c>
      <c r="B1" s="217"/>
      <c r="C1" s="217"/>
      <c r="D1" s="217"/>
      <c r="E1" s="217"/>
      <c r="F1" s="217"/>
      <c r="G1" s="217"/>
      <c r="H1" s="217"/>
      <c r="I1" s="217"/>
      <c r="J1" s="217"/>
      <c r="K1" s="217"/>
    </row>
    <row r="2" spans="1:11" ht="15.6" thickBot="1">
      <c r="A2" s="15" t="s">
        <v>39</v>
      </c>
      <c r="B2" s="53" t="s">
        <v>40</v>
      </c>
      <c r="C2" s="53" t="s">
        <v>41</v>
      </c>
      <c r="D2" s="53" t="s">
        <v>42</v>
      </c>
      <c r="E2" s="53" t="s">
        <v>43</v>
      </c>
      <c r="F2" s="53" t="s">
        <v>44</v>
      </c>
      <c r="G2" s="53" t="s">
        <v>45</v>
      </c>
      <c r="H2" s="53" t="s">
        <v>46</v>
      </c>
      <c r="I2" s="53" t="s">
        <v>47</v>
      </c>
      <c r="J2" s="53" t="s">
        <v>48</v>
      </c>
      <c r="K2" s="53" t="s">
        <v>49</v>
      </c>
    </row>
    <row r="3" spans="1:11" ht="15" customHeight="1">
      <c r="A3" s="201" t="s">
        <v>341</v>
      </c>
      <c r="B3" s="7">
        <v>14902</v>
      </c>
      <c r="C3" s="7">
        <v>15762</v>
      </c>
      <c r="D3" s="7">
        <v>16097</v>
      </c>
      <c r="E3" s="7">
        <v>16299</v>
      </c>
      <c r="F3" s="7">
        <v>16254</v>
      </c>
      <c r="G3" s="7">
        <v>13470</v>
      </c>
      <c r="H3" s="7">
        <v>13993</v>
      </c>
      <c r="I3" s="7">
        <v>14046</v>
      </c>
      <c r="J3" s="7">
        <v>12667</v>
      </c>
      <c r="K3" s="7">
        <v>12554</v>
      </c>
    </row>
    <row r="4" spans="1:11" ht="15" customHeight="1">
      <c r="A4" s="71" t="s">
        <v>342</v>
      </c>
      <c r="B4" s="72">
        <v>2710</v>
      </c>
      <c r="C4" s="72">
        <v>3091</v>
      </c>
      <c r="D4" s="72">
        <v>3131</v>
      </c>
      <c r="E4" s="72">
        <v>3053</v>
      </c>
      <c r="F4" s="72">
        <v>3211</v>
      </c>
      <c r="G4" s="72">
        <v>3192</v>
      </c>
      <c r="H4" s="72">
        <v>3499</v>
      </c>
      <c r="I4" s="72">
        <v>3393</v>
      </c>
      <c r="J4" s="72">
        <v>3294</v>
      </c>
      <c r="K4" s="72">
        <v>3284</v>
      </c>
    </row>
    <row r="5" spans="1:11" ht="15" customHeight="1" thickBot="1">
      <c r="A5" s="197" t="s">
        <v>343</v>
      </c>
      <c r="B5" s="9">
        <v>0.18</v>
      </c>
      <c r="C5" s="9">
        <v>0.2</v>
      </c>
      <c r="D5" s="9">
        <v>0.19</v>
      </c>
      <c r="E5" s="9">
        <v>0.19</v>
      </c>
      <c r="F5" s="9">
        <v>0.2</v>
      </c>
      <c r="G5" s="9">
        <v>0.24</v>
      </c>
      <c r="H5" s="9">
        <v>0.25</v>
      </c>
      <c r="I5" s="9">
        <v>0.24</v>
      </c>
      <c r="J5" s="9">
        <v>0.26</v>
      </c>
      <c r="K5" s="9">
        <v>0.26</v>
      </c>
    </row>
    <row r="6" spans="1:11" ht="15" customHeight="1">
      <c r="A6" s="5" t="s">
        <v>344</v>
      </c>
      <c r="B6" s="7">
        <v>23955</v>
      </c>
      <c r="C6" s="202">
        <v>25070</v>
      </c>
      <c r="D6" s="202">
        <v>24913</v>
      </c>
      <c r="E6" s="202">
        <v>24341</v>
      </c>
      <c r="F6" s="202">
        <v>24080</v>
      </c>
      <c r="G6" s="202">
        <v>20135</v>
      </c>
      <c r="H6" s="202">
        <v>21117</v>
      </c>
      <c r="I6" s="202">
        <v>21738</v>
      </c>
      <c r="J6" s="202">
        <v>19617</v>
      </c>
      <c r="K6" s="7">
        <v>19574</v>
      </c>
    </row>
    <row r="7" spans="1:11" ht="15" customHeight="1">
      <c r="A7" s="71" t="s">
        <v>345</v>
      </c>
      <c r="B7" s="72">
        <v>5208</v>
      </c>
      <c r="C7" s="72">
        <v>5896</v>
      </c>
      <c r="D7" s="72">
        <v>5649</v>
      </c>
      <c r="E7" s="72">
        <v>5500</v>
      </c>
      <c r="F7" s="72">
        <v>5830</v>
      </c>
      <c r="G7" s="72">
        <v>5388</v>
      </c>
      <c r="H7" s="72">
        <v>6166</v>
      </c>
      <c r="I7" s="72">
        <v>5739</v>
      </c>
      <c r="J7" s="72">
        <v>5441</v>
      </c>
      <c r="K7" s="72">
        <v>5251</v>
      </c>
    </row>
    <row r="8" spans="1:11" ht="15" customHeight="1" thickBot="1">
      <c r="A8" s="197" t="s">
        <v>346</v>
      </c>
      <c r="B8" s="9">
        <v>0.22</v>
      </c>
      <c r="C8" s="9">
        <v>0.24</v>
      </c>
      <c r="D8" s="9">
        <v>0.23</v>
      </c>
      <c r="E8" s="9">
        <v>0.23</v>
      </c>
      <c r="F8" s="9">
        <v>0.24</v>
      </c>
      <c r="G8" s="9">
        <v>0.27</v>
      </c>
      <c r="H8" s="9">
        <v>0.28999999999999998</v>
      </c>
      <c r="I8" s="9">
        <v>0.26</v>
      </c>
      <c r="J8" s="9">
        <v>0.28000000000000003</v>
      </c>
      <c r="K8" s="9">
        <v>0.27</v>
      </c>
    </row>
    <row r="9" spans="1:11" ht="42.75" customHeight="1">
      <c r="A9" s="213" t="s">
        <v>91</v>
      </c>
      <c r="B9" s="213"/>
      <c r="C9" s="213"/>
      <c r="D9" s="213"/>
      <c r="E9" s="213"/>
      <c r="F9" s="213"/>
      <c r="G9" s="213"/>
      <c r="H9" s="213"/>
      <c r="I9" s="213"/>
      <c r="J9" s="213"/>
      <c r="K9" s="213"/>
    </row>
    <row r="10" spans="1:11" ht="57" customHeight="1">
      <c r="A10" s="213" t="s">
        <v>347</v>
      </c>
      <c r="B10" s="213"/>
      <c r="C10" s="213"/>
      <c r="D10" s="213"/>
      <c r="E10" s="213"/>
      <c r="F10" s="213"/>
      <c r="G10" s="213"/>
      <c r="H10" s="213"/>
      <c r="I10" s="213"/>
      <c r="J10" s="213"/>
      <c r="K10" s="213"/>
    </row>
    <row r="11" spans="1:11">
      <c r="A11" s="225" t="s">
        <v>10</v>
      </c>
      <c r="B11" s="225"/>
      <c r="C11" s="225"/>
      <c r="D11" s="225"/>
      <c r="E11" s="225"/>
      <c r="F11" s="225"/>
      <c r="G11" s="225"/>
      <c r="H11" s="225"/>
      <c r="I11" s="225"/>
      <c r="J11" s="225"/>
      <c r="K11" s="225"/>
    </row>
  </sheetData>
  <mergeCells count="4">
    <mergeCell ref="A1:K1"/>
    <mergeCell ref="A10:K10"/>
    <mergeCell ref="A9:K9"/>
    <mergeCell ref="A11:K11"/>
  </mergeCells>
  <pageMargins left="0.5" right="0.5" top="0.5" bottom="0.5" header="0.3" footer="0.3"/>
  <pageSetup fitToHeight="0" orientation="landscape" r:id="rId1"/>
  <headerFooter>
    <oddHeader xml:space="preserve">&amp;C
</oddHeader>
    <oddFooter>&amp;L&amp;F&amp;C&amp;A&amp;R&amp;P of &amp;N</oddFooter>
  </headerFooter>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5C02D-D1C5-470B-925D-966318D70989}">
  <sheetPr>
    <pageSetUpPr fitToPage="1"/>
  </sheetPr>
  <dimension ref="A1:K8"/>
  <sheetViews>
    <sheetView zoomScaleNormal="100" zoomScaleSheetLayoutView="100" workbookViewId="0">
      <selection sqref="A1:K1"/>
    </sheetView>
  </sheetViews>
  <sheetFormatPr defaultColWidth="0" defaultRowHeight="14.85" zeroHeight="1"/>
  <cols>
    <col min="1" max="1" width="12.7109375" style="3" customWidth="1"/>
    <col min="2" max="11" width="9.140625" style="3" customWidth="1"/>
    <col min="12" max="16384" width="9.140625" style="3" hidden="1"/>
  </cols>
  <sheetData>
    <row r="1" spans="1:11" ht="15.6" thickBot="1">
      <c r="A1" s="217" t="s">
        <v>348</v>
      </c>
      <c r="B1" s="217"/>
      <c r="C1" s="217"/>
      <c r="D1" s="217"/>
      <c r="E1" s="217"/>
      <c r="F1" s="217"/>
      <c r="G1" s="217"/>
      <c r="H1" s="217"/>
      <c r="I1" s="217"/>
      <c r="J1" s="217"/>
      <c r="K1" s="217"/>
    </row>
    <row r="2" spans="1:11" ht="15.6" thickBot="1">
      <c r="A2" s="15" t="s">
        <v>39</v>
      </c>
      <c r="B2" s="54" t="s">
        <v>40</v>
      </c>
      <c r="C2" s="54" t="s">
        <v>41</v>
      </c>
      <c r="D2" s="54" t="s">
        <v>42</v>
      </c>
      <c r="E2" s="54" t="s">
        <v>43</v>
      </c>
      <c r="F2" s="54" t="s">
        <v>44</v>
      </c>
      <c r="G2" s="54" t="s">
        <v>45</v>
      </c>
      <c r="H2" s="54" t="s">
        <v>46</v>
      </c>
      <c r="I2" s="54" t="s">
        <v>47</v>
      </c>
      <c r="J2" s="36" t="s">
        <v>48</v>
      </c>
      <c r="K2" s="94" t="s">
        <v>49</v>
      </c>
    </row>
    <row r="3" spans="1:11" ht="27.75" thickBot="1">
      <c r="A3" s="55" t="s">
        <v>349</v>
      </c>
      <c r="B3" s="22">
        <v>26317</v>
      </c>
      <c r="C3" s="22">
        <v>26882</v>
      </c>
      <c r="D3" s="22">
        <v>27099</v>
      </c>
      <c r="E3" s="22">
        <v>26693</v>
      </c>
      <c r="F3" s="22">
        <v>26997</v>
      </c>
      <c r="G3" s="22">
        <v>27159</v>
      </c>
      <c r="H3" s="22">
        <v>29043</v>
      </c>
      <c r="I3" s="22">
        <v>30292</v>
      </c>
      <c r="J3" s="22">
        <v>29224</v>
      </c>
      <c r="K3" s="180">
        <v>28673</v>
      </c>
    </row>
    <row r="4" spans="1:11" ht="27.75" thickBot="1">
      <c r="A4" s="55" t="s">
        <v>350</v>
      </c>
      <c r="B4" s="22">
        <v>4286</v>
      </c>
      <c r="C4" s="22">
        <v>4586</v>
      </c>
      <c r="D4" s="22">
        <v>4460</v>
      </c>
      <c r="E4" s="22">
        <v>4442</v>
      </c>
      <c r="F4" s="22">
        <v>4516</v>
      </c>
      <c r="G4" s="22">
        <v>4230</v>
      </c>
      <c r="H4" s="22">
        <v>4672</v>
      </c>
      <c r="I4" s="22">
        <v>5008</v>
      </c>
      <c r="J4" s="22">
        <v>4714</v>
      </c>
      <c r="K4" s="180">
        <v>4398</v>
      </c>
    </row>
    <row r="5" spans="1:11" ht="27">
      <c r="A5" s="177" t="s">
        <v>351</v>
      </c>
      <c r="B5" s="181">
        <v>31650</v>
      </c>
      <c r="C5" s="181">
        <v>33831</v>
      </c>
      <c r="D5" s="181">
        <v>35326</v>
      </c>
      <c r="E5" s="181">
        <v>33296</v>
      </c>
      <c r="F5" s="181">
        <v>35870</v>
      </c>
      <c r="G5" s="181">
        <v>33529</v>
      </c>
      <c r="H5" s="181">
        <v>38865</v>
      </c>
      <c r="I5" s="181">
        <v>44564</v>
      </c>
      <c r="J5" s="181">
        <v>42180</v>
      </c>
      <c r="K5" s="182">
        <v>48310</v>
      </c>
    </row>
    <row r="6" spans="1:11" ht="42.75" customHeight="1">
      <c r="A6" s="213" t="s">
        <v>300</v>
      </c>
      <c r="B6" s="213"/>
      <c r="C6" s="213"/>
      <c r="D6" s="213"/>
      <c r="E6" s="213"/>
      <c r="F6" s="213"/>
      <c r="G6" s="213"/>
      <c r="H6" s="213"/>
      <c r="I6" s="213"/>
      <c r="J6" s="213"/>
      <c r="K6" s="213"/>
    </row>
    <row r="7" spans="1:11" ht="14.25" customHeight="1">
      <c r="A7" s="214" t="s">
        <v>352</v>
      </c>
      <c r="B7" s="214"/>
      <c r="C7" s="214"/>
      <c r="D7" s="214"/>
      <c r="E7" s="214"/>
      <c r="F7" s="214"/>
      <c r="G7" s="214"/>
      <c r="H7" s="214"/>
      <c r="I7" s="214"/>
      <c r="J7" s="214"/>
      <c r="K7" s="214"/>
    </row>
    <row r="8" spans="1:11">
      <c r="A8" s="225" t="s">
        <v>10</v>
      </c>
      <c r="B8" s="225"/>
      <c r="C8" s="225"/>
      <c r="D8" s="225"/>
      <c r="E8" s="225"/>
      <c r="F8" s="225"/>
      <c r="G8" s="225"/>
      <c r="H8" s="225"/>
      <c r="I8" s="225"/>
      <c r="J8" s="225"/>
      <c r="K8" s="225"/>
    </row>
  </sheetData>
  <mergeCells count="4">
    <mergeCell ref="A1:K1"/>
    <mergeCell ref="A6:K6"/>
    <mergeCell ref="A7:K7"/>
    <mergeCell ref="A8:K8"/>
  </mergeCells>
  <pageMargins left="0.5" right="0.5" top="0.5" bottom="0.5" header="0.3" footer="0.3"/>
  <pageSetup fitToHeight="0" orientation="landscape" r:id="rId1"/>
  <headerFooter>
    <oddHeader xml:space="preserve">&amp;C
</oddHeader>
    <oddFooter>&amp;L&amp;F&amp;C&amp;A&amp;R&amp;P of &amp;N</oddFooter>
  </headerFooter>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85A93-536B-4D04-A202-8309D0D2F2AA}">
  <sheetPr>
    <pageSetUpPr fitToPage="1"/>
  </sheetPr>
  <dimension ref="A1:J16"/>
  <sheetViews>
    <sheetView zoomScaleNormal="100" zoomScaleSheetLayoutView="100" workbookViewId="0">
      <selection sqref="A1:C1"/>
    </sheetView>
  </sheetViews>
  <sheetFormatPr defaultColWidth="0" defaultRowHeight="14.85" zeroHeight="1"/>
  <cols>
    <col min="1" max="1" width="15.42578125" style="3" customWidth="1"/>
    <col min="2" max="3" width="24.42578125" style="3" customWidth="1"/>
    <col min="4" max="4" width="15.42578125" style="3" hidden="1" customWidth="1"/>
    <col min="5" max="10" width="0" style="3" hidden="1" customWidth="1"/>
    <col min="11" max="16384" width="9.140625" style="3" hidden="1"/>
  </cols>
  <sheetData>
    <row r="1" spans="1:10" ht="54" customHeight="1" thickBot="1">
      <c r="A1" s="215" t="s">
        <v>36</v>
      </c>
      <c r="B1" s="215"/>
      <c r="C1" s="215"/>
    </row>
    <row r="2" spans="1:10" ht="68.25" thickBot="1">
      <c r="A2" s="86" t="s">
        <v>353</v>
      </c>
      <c r="B2" s="207" t="s">
        <v>354</v>
      </c>
      <c r="C2" s="208" t="s">
        <v>355</v>
      </c>
    </row>
    <row r="3" spans="1:10" ht="15.6" thickBot="1">
      <c r="A3" s="54">
        <v>2014</v>
      </c>
      <c r="B3" s="183">
        <v>29381</v>
      </c>
      <c r="C3" s="183">
        <v>34142</v>
      </c>
    </row>
    <row r="4" spans="1:10">
      <c r="A4" s="54">
        <v>2015</v>
      </c>
      <c r="B4" s="183">
        <v>29875</v>
      </c>
      <c r="C4" s="183">
        <v>35889</v>
      </c>
    </row>
    <row r="5" spans="1:10">
      <c r="A5" s="54">
        <v>2016</v>
      </c>
      <c r="B5" s="183">
        <v>30657</v>
      </c>
      <c r="C5" s="183">
        <v>36339</v>
      </c>
    </row>
    <row r="6" spans="1:10">
      <c r="A6" s="54">
        <v>2017</v>
      </c>
      <c r="B6" s="183">
        <v>30766</v>
      </c>
      <c r="C6" s="183">
        <v>36700</v>
      </c>
    </row>
    <row r="7" spans="1:10">
      <c r="A7" s="54">
        <v>2018</v>
      </c>
      <c r="B7" s="183">
        <v>31182</v>
      </c>
      <c r="C7" s="183">
        <v>35861</v>
      </c>
    </row>
    <row r="8" spans="1:10">
      <c r="A8" s="54">
        <v>2019</v>
      </c>
      <c r="B8" s="183">
        <v>32743</v>
      </c>
      <c r="C8" s="183">
        <v>39633</v>
      </c>
    </row>
    <row r="9" spans="1:10">
      <c r="A9" s="54">
        <v>2020</v>
      </c>
      <c r="B9" s="183">
        <v>30413</v>
      </c>
      <c r="C9" s="183">
        <v>35526</v>
      </c>
    </row>
    <row r="10" spans="1:10">
      <c r="A10" s="54">
        <v>2021</v>
      </c>
      <c r="B10" s="183">
        <v>34368</v>
      </c>
      <c r="C10" s="183">
        <v>38743</v>
      </c>
    </row>
    <row r="11" spans="1:10">
      <c r="A11" s="54">
        <v>2022</v>
      </c>
      <c r="B11" s="183">
        <v>35184</v>
      </c>
      <c r="C11" s="185">
        <v>42390</v>
      </c>
    </row>
    <row r="12" spans="1:10">
      <c r="A12" s="186">
        <v>2023</v>
      </c>
      <c r="B12" s="184">
        <v>36902</v>
      </c>
      <c r="C12" s="187">
        <v>42004</v>
      </c>
    </row>
    <row r="13" spans="1:10" ht="49.5" customHeight="1">
      <c r="A13" s="213" t="s">
        <v>300</v>
      </c>
      <c r="B13" s="213"/>
      <c r="C13" s="213"/>
    </row>
    <row r="14" spans="1:10" ht="82.5" customHeight="1">
      <c r="A14" s="213" t="s">
        <v>356</v>
      </c>
      <c r="B14" s="213"/>
      <c r="C14" s="213"/>
      <c r="D14" s="58"/>
      <c r="E14" s="58"/>
      <c r="F14" s="58"/>
      <c r="G14" s="58"/>
      <c r="H14" s="58"/>
      <c r="I14" s="58"/>
      <c r="J14" s="58"/>
    </row>
    <row r="15" spans="1:10">
      <c r="A15" s="225" t="s">
        <v>10</v>
      </c>
      <c r="B15" s="225"/>
      <c r="C15" s="225"/>
    </row>
    <row r="16" spans="1:10" hidden="1">
      <c r="B16" s="35"/>
      <c r="C16" s="35"/>
    </row>
  </sheetData>
  <mergeCells count="4">
    <mergeCell ref="A1:C1"/>
    <mergeCell ref="A13:C13"/>
    <mergeCell ref="A14:C14"/>
    <mergeCell ref="A15:C15"/>
  </mergeCells>
  <pageMargins left="0.5" right="0.5" top="0.5" bottom="0.5" header="0.3" footer="0.3"/>
  <pageSetup fitToHeight="0" orientation="landscape" r:id="rId1"/>
  <headerFooter>
    <oddHeader xml:space="preserve">&amp;C
</oddHeader>
    <oddFooter>&amp;L&amp;F&amp;C&amp;A&amp;R&amp;P of &amp;N</oddFooter>
  </headerFooter>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EAF23-A60E-4AB0-BE64-2299BC51B665}">
  <sheetPr>
    <pageSetUpPr fitToPage="1"/>
  </sheetPr>
  <dimension ref="A1:K16"/>
  <sheetViews>
    <sheetView zoomScaleNormal="100" zoomScaleSheetLayoutView="100" workbookViewId="0">
      <selection sqref="A1:K1"/>
    </sheetView>
  </sheetViews>
  <sheetFormatPr defaultColWidth="0" defaultRowHeight="14.85" zeroHeight="1"/>
  <cols>
    <col min="1" max="1" width="11.140625" style="3" customWidth="1"/>
    <col min="2" max="11" width="9.140625" style="3" customWidth="1"/>
    <col min="12" max="16384" width="9.140625" style="3" hidden="1"/>
  </cols>
  <sheetData>
    <row r="1" spans="1:11" ht="29.25" customHeight="1">
      <c r="A1" s="222" t="s">
        <v>37</v>
      </c>
      <c r="B1" s="222"/>
      <c r="C1" s="222"/>
      <c r="D1" s="222"/>
      <c r="E1" s="222"/>
      <c r="F1" s="222"/>
      <c r="G1" s="222"/>
      <c r="H1" s="222"/>
      <c r="I1" s="222"/>
      <c r="J1" s="222"/>
      <c r="K1" s="222"/>
    </row>
    <row r="2" spans="1:11" ht="15.6" thickBot="1">
      <c r="A2" s="86" t="s">
        <v>39</v>
      </c>
      <c r="B2" s="21" t="s">
        <v>40</v>
      </c>
      <c r="C2" s="21" t="s">
        <v>41</v>
      </c>
      <c r="D2" s="21" t="s">
        <v>42</v>
      </c>
      <c r="E2" s="21" t="s">
        <v>43</v>
      </c>
      <c r="F2" s="21" t="s">
        <v>44</v>
      </c>
      <c r="G2" s="21" t="s">
        <v>45</v>
      </c>
      <c r="H2" s="21" t="s">
        <v>46</v>
      </c>
      <c r="I2" s="21" t="s">
        <v>47</v>
      </c>
      <c r="J2" s="40" t="s">
        <v>48</v>
      </c>
      <c r="K2" s="97" t="s">
        <v>49</v>
      </c>
    </row>
    <row r="3" spans="1:11" ht="15.6" thickBot="1">
      <c r="A3" s="188" t="s">
        <v>103</v>
      </c>
      <c r="B3" s="90">
        <v>0.8</v>
      </c>
      <c r="C3" s="90">
        <v>0.8</v>
      </c>
      <c r="D3" s="90">
        <v>0.7</v>
      </c>
      <c r="E3" s="90">
        <v>0.7</v>
      </c>
      <c r="F3" s="90">
        <v>0.7</v>
      </c>
      <c r="G3" s="90">
        <v>0.6</v>
      </c>
      <c r="H3" s="90">
        <v>0.5</v>
      </c>
      <c r="I3" s="90">
        <v>0.6</v>
      </c>
      <c r="J3" s="90">
        <v>0.6</v>
      </c>
      <c r="K3" s="91">
        <v>0.6</v>
      </c>
    </row>
    <row r="4" spans="1:11" ht="15.6" thickBot="1">
      <c r="A4" s="188" t="s">
        <v>104</v>
      </c>
      <c r="B4" s="90">
        <v>1</v>
      </c>
      <c r="C4" s="90">
        <v>0.9</v>
      </c>
      <c r="D4" s="90">
        <v>0.9</v>
      </c>
      <c r="E4" s="90">
        <v>0.7</v>
      </c>
      <c r="F4" s="90">
        <v>0.7</v>
      </c>
      <c r="G4" s="90">
        <v>0.7</v>
      </c>
      <c r="H4" s="90">
        <v>0.7</v>
      </c>
      <c r="I4" s="90">
        <v>0.7</v>
      </c>
      <c r="J4" s="90">
        <v>0.6</v>
      </c>
      <c r="K4" s="189">
        <v>0.5</v>
      </c>
    </row>
    <row r="5" spans="1:11" ht="15.6" thickBot="1">
      <c r="A5" s="188" t="s">
        <v>105</v>
      </c>
      <c r="B5" s="90">
        <v>0.7</v>
      </c>
      <c r="C5" s="90">
        <v>0.6</v>
      </c>
      <c r="D5" s="90">
        <v>0.6</v>
      </c>
      <c r="E5" s="90">
        <v>0.6</v>
      </c>
      <c r="F5" s="90">
        <v>0.6</v>
      </c>
      <c r="G5" s="90">
        <v>0.5</v>
      </c>
      <c r="H5" s="90">
        <v>0.4</v>
      </c>
      <c r="I5" s="90">
        <v>0.5</v>
      </c>
      <c r="J5" s="90">
        <v>0.5</v>
      </c>
      <c r="K5" s="91">
        <v>0.5</v>
      </c>
    </row>
    <row r="6" spans="1:11" ht="15.6" thickBot="1">
      <c r="A6" s="188" t="s">
        <v>106</v>
      </c>
      <c r="B6" s="90">
        <v>0.9</v>
      </c>
      <c r="C6" s="90">
        <v>0.8</v>
      </c>
      <c r="D6" s="90">
        <v>0.7</v>
      </c>
      <c r="E6" s="90">
        <v>0.8</v>
      </c>
      <c r="F6" s="90">
        <v>0.8</v>
      </c>
      <c r="G6" s="90">
        <v>0.8</v>
      </c>
      <c r="H6" s="90">
        <v>0.7</v>
      </c>
      <c r="I6" s="90">
        <v>0.8</v>
      </c>
      <c r="J6" s="90">
        <v>1</v>
      </c>
      <c r="K6" s="91">
        <v>0.9</v>
      </c>
    </row>
    <row r="7" spans="1:11" ht="15.6" thickBot="1">
      <c r="A7" s="188" t="s">
        <v>107</v>
      </c>
      <c r="B7" s="90">
        <v>0.3</v>
      </c>
      <c r="C7" s="90">
        <v>0.4</v>
      </c>
      <c r="D7" s="90">
        <v>0.3</v>
      </c>
      <c r="E7" s="90">
        <v>0.3</v>
      </c>
      <c r="F7" s="90">
        <v>0.3</v>
      </c>
      <c r="G7" s="90">
        <v>0.3</v>
      </c>
      <c r="H7" s="90">
        <v>0.3</v>
      </c>
      <c r="I7" s="90">
        <v>0.3</v>
      </c>
      <c r="J7" s="90">
        <v>0.3</v>
      </c>
      <c r="K7" s="91">
        <v>0.3</v>
      </c>
    </row>
    <row r="8" spans="1:11" ht="15.6" thickBot="1">
      <c r="A8" s="188" t="s">
        <v>108</v>
      </c>
      <c r="B8" s="90">
        <v>1.1000000000000001</v>
      </c>
      <c r="C8" s="90">
        <v>1</v>
      </c>
      <c r="D8" s="90">
        <v>1</v>
      </c>
      <c r="E8" s="90">
        <v>0.9</v>
      </c>
      <c r="F8" s="90">
        <v>1.3</v>
      </c>
      <c r="G8" s="90">
        <v>0.7</v>
      </c>
      <c r="H8" s="90">
        <v>0.6</v>
      </c>
      <c r="I8" s="90">
        <v>0.7</v>
      </c>
      <c r="J8" s="90">
        <v>1</v>
      </c>
      <c r="K8" s="91">
        <v>1</v>
      </c>
    </row>
    <row r="9" spans="1:11" ht="15.6" thickBot="1">
      <c r="A9" s="188" t="s">
        <v>109</v>
      </c>
      <c r="B9" s="90">
        <v>1</v>
      </c>
      <c r="C9" s="90">
        <v>0.9</v>
      </c>
      <c r="D9" s="90">
        <v>0.8</v>
      </c>
      <c r="E9" s="90">
        <v>0.8</v>
      </c>
      <c r="F9" s="90">
        <v>0.8</v>
      </c>
      <c r="G9" s="90">
        <v>0.7</v>
      </c>
      <c r="H9" s="90">
        <v>0.5</v>
      </c>
      <c r="I9" s="90">
        <v>0.7</v>
      </c>
      <c r="J9" s="90">
        <v>0.6</v>
      </c>
      <c r="K9" s="91">
        <v>0.6</v>
      </c>
    </row>
    <row r="10" spans="1:11" ht="15.6" thickBot="1">
      <c r="A10" s="188" t="s">
        <v>110</v>
      </c>
      <c r="B10" s="90">
        <v>0.8</v>
      </c>
      <c r="C10" s="90">
        <v>0.8</v>
      </c>
      <c r="D10" s="90">
        <v>0.5</v>
      </c>
      <c r="E10" s="90">
        <v>0.5</v>
      </c>
      <c r="F10" s="90">
        <v>1.2</v>
      </c>
      <c r="G10" s="90">
        <v>1.2</v>
      </c>
      <c r="H10" s="90">
        <v>1.1000000000000001</v>
      </c>
      <c r="I10" s="90">
        <v>1.1000000000000001</v>
      </c>
      <c r="J10" s="90">
        <v>0.3</v>
      </c>
      <c r="K10" s="91">
        <v>1.8</v>
      </c>
    </row>
    <row r="11" spans="1:11" ht="15.6" thickBot="1">
      <c r="A11" s="188" t="s">
        <v>111</v>
      </c>
      <c r="B11" s="90">
        <v>0.5</v>
      </c>
      <c r="C11" s="90">
        <v>0.7</v>
      </c>
      <c r="D11" s="90">
        <v>0.7</v>
      </c>
      <c r="E11" s="90">
        <v>0.6</v>
      </c>
      <c r="F11" s="90">
        <v>1</v>
      </c>
      <c r="G11" s="90">
        <v>0.6</v>
      </c>
      <c r="H11" s="90">
        <v>0.5</v>
      </c>
      <c r="I11" s="90">
        <v>0.3</v>
      </c>
      <c r="J11" s="90">
        <v>0.2</v>
      </c>
      <c r="K11" s="91">
        <v>0.2</v>
      </c>
    </row>
    <row r="12" spans="1:11" ht="15.6" thickBot="1">
      <c r="A12" s="188" t="s">
        <v>113</v>
      </c>
      <c r="B12" s="90">
        <v>1.2</v>
      </c>
      <c r="C12" s="90">
        <v>1.3</v>
      </c>
      <c r="D12" s="90">
        <v>1.1000000000000001</v>
      </c>
      <c r="E12" s="90">
        <v>0.9</v>
      </c>
      <c r="F12" s="90">
        <v>0.8</v>
      </c>
      <c r="G12" s="90">
        <v>0.7</v>
      </c>
      <c r="H12" s="90">
        <v>0.7</v>
      </c>
      <c r="I12" s="90">
        <v>0.7</v>
      </c>
      <c r="J12" s="90">
        <v>0.7</v>
      </c>
      <c r="K12" s="91">
        <v>0.6</v>
      </c>
    </row>
    <row r="13" spans="1:11">
      <c r="A13" s="203" t="s">
        <v>357</v>
      </c>
      <c r="B13" s="190" t="s">
        <v>81</v>
      </c>
      <c r="C13" s="190" t="s">
        <v>81</v>
      </c>
      <c r="D13" s="190" t="s">
        <v>81</v>
      </c>
      <c r="E13" s="190" t="s">
        <v>81</v>
      </c>
      <c r="F13" s="190" t="s">
        <v>81</v>
      </c>
      <c r="G13" s="190" t="s">
        <v>81</v>
      </c>
      <c r="H13" s="190" t="s">
        <v>81</v>
      </c>
      <c r="I13" s="190" t="s">
        <v>81</v>
      </c>
      <c r="J13" s="92">
        <v>0.5</v>
      </c>
      <c r="K13" s="93">
        <v>0.8</v>
      </c>
    </row>
    <row r="14" spans="1:11" ht="42.75" customHeight="1">
      <c r="A14" s="213" t="s">
        <v>300</v>
      </c>
      <c r="B14" s="213"/>
      <c r="C14" s="213"/>
      <c r="D14" s="213"/>
      <c r="E14" s="213"/>
      <c r="F14" s="213"/>
      <c r="G14" s="213"/>
      <c r="H14" s="213"/>
      <c r="I14" s="213"/>
      <c r="J14" s="213"/>
      <c r="K14" s="213"/>
    </row>
    <row r="15" spans="1:11" ht="57" customHeight="1">
      <c r="A15" s="221" t="s">
        <v>358</v>
      </c>
      <c r="B15" s="221"/>
      <c r="C15" s="221"/>
      <c r="D15" s="221"/>
      <c r="E15" s="221"/>
      <c r="F15" s="221"/>
      <c r="G15" s="221"/>
      <c r="H15" s="221"/>
      <c r="I15" s="221"/>
      <c r="J15" s="221"/>
      <c r="K15" s="221"/>
    </row>
    <row r="16" spans="1:11">
      <c r="A16" s="225" t="s">
        <v>10</v>
      </c>
      <c r="B16" s="225"/>
      <c r="C16" s="225"/>
      <c r="D16" s="225"/>
      <c r="E16" s="225"/>
      <c r="F16" s="225"/>
      <c r="G16" s="225"/>
      <c r="H16" s="225"/>
      <c r="I16" s="225"/>
      <c r="J16" s="225"/>
      <c r="K16" s="225"/>
    </row>
  </sheetData>
  <mergeCells count="4">
    <mergeCell ref="A15:K15"/>
    <mergeCell ref="A1:K1"/>
    <mergeCell ref="A14:K14"/>
    <mergeCell ref="A16:K16"/>
  </mergeCells>
  <pageMargins left="0.5" right="0.5" top="0.5" bottom="0.5" header="0.3" footer="0.3"/>
  <pageSetup fitToHeight="0" orientation="landscape" r:id="rId1"/>
  <headerFooter>
    <oddHeader xml:space="preserve">&amp;C
</oddHeader>
    <oddFooter>&amp;L&amp;F&amp;C&amp;A&amp;R&amp;P of &amp;N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8AE53-CA1C-4E70-8FDA-1778E2B16CF3}">
  <sheetPr>
    <pageSetUpPr fitToPage="1"/>
  </sheetPr>
  <dimension ref="A1:M38"/>
  <sheetViews>
    <sheetView topLeftCell="A21" zoomScaleNormal="100" zoomScaleSheetLayoutView="100" workbookViewId="0">
      <selection sqref="A1:K1"/>
    </sheetView>
  </sheetViews>
  <sheetFormatPr defaultColWidth="0" defaultRowHeight="14.85" zeroHeight="1"/>
  <cols>
    <col min="1" max="1" width="17.85546875" style="3" customWidth="1"/>
    <col min="2" max="11" width="9.140625" style="3" customWidth="1"/>
    <col min="12" max="13" width="0" style="3" hidden="1" customWidth="1"/>
    <col min="14" max="16384" width="9.140625" style="3" hidden="1"/>
  </cols>
  <sheetData>
    <row r="1" spans="1:13" ht="15.6" thickBot="1">
      <c r="A1" s="212" t="s">
        <v>12</v>
      </c>
      <c r="B1" s="212"/>
      <c r="C1" s="212"/>
      <c r="D1" s="212"/>
      <c r="E1" s="212"/>
      <c r="F1" s="212"/>
      <c r="G1" s="212"/>
      <c r="H1" s="212"/>
      <c r="I1" s="212"/>
      <c r="J1" s="212"/>
      <c r="K1" s="212"/>
    </row>
    <row r="2" spans="1:13" ht="15.6" thickBot="1">
      <c r="A2" s="195" t="s">
        <v>39</v>
      </c>
      <c r="B2" s="67" t="s">
        <v>40</v>
      </c>
      <c r="C2" s="67" t="s">
        <v>41</v>
      </c>
      <c r="D2" s="67" t="s">
        <v>42</v>
      </c>
      <c r="E2" s="67" t="s">
        <v>43</v>
      </c>
      <c r="F2" s="67" t="s">
        <v>44</v>
      </c>
      <c r="G2" s="67" t="s">
        <v>45</v>
      </c>
      <c r="H2" s="67" t="s">
        <v>46</v>
      </c>
      <c r="I2" s="67" t="s">
        <v>47</v>
      </c>
      <c r="J2" s="68" t="s">
        <v>48</v>
      </c>
      <c r="K2" s="68" t="s">
        <v>49</v>
      </c>
    </row>
    <row r="3" spans="1:13">
      <c r="A3" s="5" t="s">
        <v>50</v>
      </c>
      <c r="B3" s="7">
        <v>48051</v>
      </c>
      <c r="C3" s="7">
        <v>49620</v>
      </c>
      <c r="D3" s="7">
        <v>49285</v>
      </c>
      <c r="E3" s="7">
        <v>49415</v>
      </c>
      <c r="F3" s="7">
        <v>48321</v>
      </c>
      <c r="G3" s="7">
        <v>41024</v>
      </c>
      <c r="H3" s="7">
        <v>42723</v>
      </c>
      <c r="I3" s="7">
        <v>43606</v>
      </c>
      <c r="J3" s="7">
        <v>39140</v>
      </c>
      <c r="K3" s="7">
        <v>38340</v>
      </c>
      <c r="L3" s="38"/>
    </row>
    <row r="4" spans="1:13">
      <c r="A4" s="71" t="s">
        <v>51</v>
      </c>
      <c r="B4" s="72">
        <v>10958</v>
      </c>
      <c r="C4" s="72">
        <v>12007</v>
      </c>
      <c r="D4" s="72">
        <v>11877</v>
      </c>
      <c r="E4" s="72">
        <v>11447</v>
      </c>
      <c r="F4" s="72">
        <v>11702</v>
      </c>
      <c r="G4" s="72">
        <v>11243</v>
      </c>
      <c r="H4" s="72">
        <v>12168</v>
      </c>
      <c r="I4" s="72">
        <v>11344</v>
      </c>
      <c r="J4" s="72">
        <v>10969</v>
      </c>
      <c r="K4" s="72">
        <v>11056</v>
      </c>
      <c r="L4" s="38"/>
      <c r="M4" s="51"/>
    </row>
    <row r="5" spans="1:13" ht="15.6" thickBot="1">
      <c r="A5" s="8" t="s">
        <v>52</v>
      </c>
      <c r="B5" s="9">
        <v>0.23</v>
      </c>
      <c r="C5" s="9">
        <v>0.24</v>
      </c>
      <c r="D5" s="9">
        <v>0.24</v>
      </c>
      <c r="E5" s="9">
        <v>0.23</v>
      </c>
      <c r="F5" s="9">
        <v>0.24</v>
      </c>
      <c r="G5" s="9">
        <v>0.27</v>
      </c>
      <c r="H5" s="9">
        <v>0.28000000000000003</v>
      </c>
      <c r="I5" s="9">
        <v>0.26</v>
      </c>
      <c r="J5" s="9">
        <v>0.28000000000000003</v>
      </c>
      <c r="K5" s="9">
        <v>0.28999999999999998</v>
      </c>
    </row>
    <row r="6" spans="1:13">
      <c r="A6" s="5" t="s">
        <v>53</v>
      </c>
      <c r="B6" s="7">
        <v>4784</v>
      </c>
      <c r="C6" s="7">
        <v>5119</v>
      </c>
      <c r="D6" s="7">
        <v>5206</v>
      </c>
      <c r="E6" s="7">
        <v>5005</v>
      </c>
      <c r="F6" s="7">
        <v>4765</v>
      </c>
      <c r="G6" s="7">
        <v>3110</v>
      </c>
      <c r="H6" s="7">
        <v>3783</v>
      </c>
      <c r="I6" s="7">
        <v>3959</v>
      </c>
      <c r="J6" s="7">
        <v>4234</v>
      </c>
      <c r="K6" s="7">
        <v>4206</v>
      </c>
    </row>
    <row r="7" spans="1:13">
      <c r="A7" s="71" t="s">
        <v>54</v>
      </c>
      <c r="B7" s="72">
        <v>1272</v>
      </c>
      <c r="C7" s="72">
        <v>1379</v>
      </c>
      <c r="D7" s="72">
        <v>1330</v>
      </c>
      <c r="E7" s="72">
        <v>1142</v>
      </c>
      <c r="F7" s="72">
        <v>1190</v>
      </c>
      <c r="G7" s="72">
        <v>1046</v>
      </c>
      <c r="H7" s="72">
        <v>1369</v>
      </c>
      <c r="I7" s="72">
        <v>1174</v>
      </c>
      <c r="J7" s="72">
        <v>1130</v>
      </c>
      <c r="K7" s="72">
        <v>1012</v>
      </c>
    </row>
    <row r="8" spans="1:13" ht="15.6" thickBot="1">
      <c r="A8" s="8" t="s">
        <v>55</v>
      </c>
      <c r="B8" s="9">
        <v>0.27</v>
      </c>
      <c r="C8" s="9">
        <v>0.27</v>
      </c>
      <c r="D8" s="9">
        <v>0.26</v>
      </c>
      <c r="E8" s="9">
        <v>0.23</v>
      </c>
      <c r="F8" s="9">
        <v>0.25</v>
      </c>
      <c r="G8" s="9">
        <v>0.34</v>
      </c>
      <c r="H8" s="9">
        <v>0.36</v>
      </c>
      <c r="I8" s="9">
        <v>0.3</v>
      </c>
      <c r="J8" s="9">
        <v>0.27</v>
      </c>
      <c r="K8" s="9">
        <v>0.24</v>
      </c>
    </row>
    <row r="9" spans="1:13">
      <c r="A9" s="5" t="s">
        <v>56</v>
      </c>
      <c r="B9" s="7">
        <v>7434</v>
      </c>
      <c r="C9" s="7">
        <v>8032</v>
      </c>
      <c r="D9" s="7">
        <v>8299</v>
      </c>
      <c r="E9" s="7">
        <v>8722</v>
      </c>
      <c r="F9" s="7">
        <v>9150</v>
      </c>
      <c r="G9" s="7">
        <v>8616</v>
      </c>
      <c r="H9" s="7">
        <v>7932</v>
      </c>
      <c r="I9" s="7">
        <v>7247</v>
      </c>
      <c r="J9" s="7">
        <v>6473</v>
      </c>
      <c r="K9" s="7">
        <v>6401</v>
      </c>
    </row>
    <row r="10" spans="1:13">
      <c r="A10" s="71" t="s">
        <v>57</v>
      </c>
      <c r="B10" s="72">
        <v>1680</v>
      </c>
      <c r="C10" s="72">
        <v>1886</v>
      </c>
      <c r="D10" s="72">
        <v>1918</v>
      </c>
      <c r="E10" s="72">
        <v>1819</v>
      </c>
      <c r="F10" s="72">
        <v>2098</v>
      </c>
      <c r="G10" s="72">
        <v>2009</v>
      </c>
      <c r="H10" s="72">
        <v>1971</v>
      </c>
      <c r="I10" s="72">
        <v>1739</v>
      </c>
      <c r="J10" s="72">
        <v>1787</v>
      </c>
      <c r="K10" s="72">
        <v>1847</v>
      </c>
    </row>
    <row r="11" spans="1:13" ht="15.6" thickBot="1">
      <c r="A11" s="8" t="s">
        <v>58</v>
      </c>
      <c r="B11" s="9">
        <v>0.23</v>
      </c>
      <c r="C11" s="9">
        <v>0.23</v>
      </c>
      <c r="D11" s="9">
        <v>0.23</v>
      </c>
      <c r="E11" s="9">
        <v>0.21</v>
      </c>
      <c r="F11" s="9">
        <v>0.23</v>
      </c>
      <c r="G11" s="9">
        <v>0.23</v>
      </c>
      <c r="H11" s="9">
        <v>0.25</v>
      </c>
      <c r="I11" s="9">
        <v>0.24</v>
      </c>
      <c r="J11" s="9">
        <v>0.28000000000000003</v>
      </c>
      <c r="K11" s="9">
        <v>0.28999999999999998</v>
      </c>
    </row>
    <row r="12" spans="1:13">
      <c r="A12" s="5" t="s">
        <v>59</v>
      </c>
      <c r="B12" s="7">
        <v>4049</v>
      </c>
      <c r="C12" s="7">
        <v>4242</v>
      </c>
      <c r="D12" s="7">
        <v>4423</v>
      </c>
      <c r="E12" s="7">
        <v>4294</v>
      </c>
      <c r="F12" s="7">
        <v>4160</v>
      </c>
      <c r="G12" s="7">
        <v>3781</v>
      </c>
      <c r="H12" s="7">
        <v>4337</v>
      </c>
      <c r="I12" s="7">
        <v>4550</v>
      </c>
      <c r="J12" s="7">
        <v>3986</v>
      </c>
      <c r="K12" s="7">
        <v>3641</v>
      </c>
    </row>
    <row r="13" spans="1:13">
      <c r="A13" s="71" t="s">
        <v>60</v>
      </c>
      <c r="B13" s="73">
        <v>701</v>
      </c>
      <c r="C13" s="73">
        <v>830</v>
      </c>
      <c r="D13" s="73">
        <v>915</v>
      </c>
      <c r="E13" s="73">
        <v>899</v>
      </c>
      <c r="F13" s="73">
        <v>892</v>
      </c>
      <c r="G13" s="73">
        <v>842</v>
      </c>
      <c r="H13" s="73">
        <v>996</v>
      </c>
      <c r="I13" s="73">
        <v>925</v>
      </c>
      <c r="J13" s="73">
        <v>954</v>
      </c>
      <c r="K13" s="73">
        <v>968</v>
      </c>
    </row>
    <row r="14" spans="1:13" ht="15.6" thickBot="1">
      <c r="A14" s="8" t="s">
        <v>61</v>
      </c>
      <c r="B14" s="9">
        <v>0.17</v>
      </c>
      <c r="C14" s="9">
        <v>0.2</v>
      </c>
      <c r="D14" s="9">
        <v>0.21</v>
      </c>
      <c r="E14" s="9">
        <v>0.21</v>
      </c>
      <c r="F14" s="9">
        <v>0.21</v>
      </c>
      <c r="G14" s="9">
        <v>0.22</v>
      </c>
      <c r="H14" s="9">
        <v>0.23</v>
      </c>
      <c r="I14" s="9">
        <v>0.2</v>
      </c>
      <c r="J14" s="9">
        <v>0.24</v>
      </c>
      <c r="K14" s="9">
        <v>0.27</v>
      </c>
    </row>
    <row r="15" spans="1:13">
      <c r="A15" s="5" t="s">
        <v>62</v>
      </c>
      <c r="B15" s="7">
        <v>11878</v>
      </c>
      <c r="C15" s="7">
        <v>12326</v>
      </c>
      <c r="D15" s="7">
        <v>12570</v>
      </c>
      <c r="E15" s="7">
        <v>13028</v>
      </c>
      <c r="F15" s="7">
        <v>13092</v>
      </c>
      <c r="G15" s="7">
        <v>9024</v>
      </c>
      <c r="H15" s="7">
        <v>9181</v>
      </c>
      <c r="I15" s="7">
        <v>11325</v>
      </c>
      <c r="J15" s="7">
        <v>6486</v>
      </c>
      <c r="K15" s="7">
        <v>6007</v>
      </c>
    </row>
    <row r="16" spans="1:13">
      <c r="A16" s="71" t="s">
        <v>63</v>
      </c>
      <c r="B16" s="72">
        <v>2145</v>
      </c>
      <c r="C16" s="72">
        <v>2504</v>
      </c>
      <c r="D16" s="72">
        <v>2499</v>
      </c>
      <c r="E16" s="72">
        <v>2455</v>
      </c>
      <c r="F16" s="72">
        <v>2458</v>
      </c>
      <c r="G16" s="72">
        <v>2379</v>
      </c>
      <c r="H16" s="72">
        <v>2406</v>
      </c>
      <c r="I16" s="72">
        <v>2283</v>
      </c>
      <c r="J16" s="72">
        <v>1577</v>
      </c>
      <c r="K16" s="72">
        <v>1504</v>
      </c>
    </row>
    <row r="17" spans="1:11" ht="15.6" thickBot="1">
      <c r="A17" s="8" t="s">
        <v>64</v>
      </c>
      <c r="B17" s="9">
        <v>0.18</v>
      </c>
      <c r="C17" s="9">
        <v>0.2</v>
      </c>
      <c r="D17" s="9">
        <v>0.2</v>
      </c>
      <c r="E17" s="9">
        <v>0.19</v>
      </c>
      <c r="F17" s="9">
        <v>0.19</v>
      </c>
      <c r="G17" s="9">
        <v>0.26</v>
      </c>
      <c r="H17" s="9">
        <v>0.26</v>
      </c>
      <c r="I17" s="9">
        <v>0.2</v>
      </c>
      <c r="J17" s="9">
        <v>0.24</v>
      </c>
      <c r="K17" s="9">
        <v>0.25</v>
      </c>
    </row>
    <row r="18" spans="1:11">
      <c r="A18" s="5" t="s">
        <v>65</v>
      </c>
      <c r="B18" s="7">
        <v>5790</v>
      </c>
      <c r="C18" s="7">
        <v>5812</v>
      </c>
      <c r="D18" s="7">
        <v>4999</v>
      </c>
      <c r="E18" s="7">
        <v>4793</v>
      </c>
      <c r="F18" s="7">
        <v>3775</v>
      </c>
      <c r="G18" s="7">
        <v>4099</v>
      </c>
      <c r="H18" s="7">
        <v>3721</v>
      </c>
      <c r="I18" s="7">
        <v>3702</v>
      </c>
      <c r="J18" s="7">
        <v>3296</v>
      </c>
      <c r="K18" s="7">
        <v>2951</v>
      </c>
    </row>
    <row r="19" spans="1:11">
      <c r="A19" s="71" t="s">
        <v>66</v>
      </c>
      <c r="B19" s="72">
        <v>1487</v>
      </c>
      <c r="C19" s="72">
        <v>1463</v>
      </c>
      <c r="D19" s="72">
        <v>1526</v>
      </c>
      <c r="E19" s="72">
        <v>1520</v>
      </c>
      <c r="F19" s="72">
        <v>1407</v>
      </c>
      <c r="G19" s="72">
        <v>1534</v>
      </c>
      <c r="H19" s="72">
        <v>1552</v>
      </c>
      <c r="I19" s="72">
        <v>1673</v>
      </c>
      <c r="J19" s="72">
        <v>1367</v>
      </c>
      <c r="K19" s="72">
        <v>1308</v>
      </c>
    </row>
    <row r="20" spans="1:11" ht="15.6" thickBot="1">
      <c r="A20" s="8" t="s">
        <v>67</v>
      </c>
      <c r="B20" s="9">
        <v>0.26</v>
      </c>
      <c r="C20" s="9">
        <v>0.25</v>
      </c>
      <c r="D20" s="9">
        <v>0.31</v>
      </c>
      <c r="E20" s="9">
        <v>0.32</v>
      </c>
      <c r="F20" s="9">
        <v>0.37</v>
      </c>
      <c r="G20" s="9">
        <v>0.37</v>
      </c>
      <c r="H20" s="9">
        <v>0.42</v>
      </c>
      <c r="I20" s="9">
        <v>0.45</v>
      </c>
      <c r="J20" s="9">
        <v>0.41</v>
      </c>
      <c r="K20" s="9">
        <v>0.44</v>
      </c>
    </row>
    <row r="21" spans="1:11">
      <c r="A21" s="5" t="s">
        <v>68</v>
      </c>
      <c r="B21" s="7">
        <v>8855</v>
      </c>
      <c r="C21" s="7">
        <v>9133</v>
      </c>
      <c r="D21" s="7">
        <v>9199</v>
      </c>
      <c r="E21" s="7">
        <v>8848</v>
      </c>
      <c r="F21" s="7">
        <v>8803</v>
      </c>
      <c r="G21" s="7">
        <v>8045</v>
      </c>
      <c r="H21" s="7">
        <v>8612</v>
      </c>
      <c r="I21" s="7">
        <v>8114</v>
      </c>
      <c r="J21" s="7">
        <v>7192</v>
      </c>
      <c r="K21" s="7">
        <v>7581</v>
      </c>
    </row>
    <row r="22" spans="1:11">
      <c r="A22" s="71" t="s">
        <v>69</v>
      </c>
      <c r="B22" s="72">
        <v>2343</v>
      </c>
      <c r="C22" s="72">
        <v>2593</v>
      </c>
      <c r="D22" s="72">
        <v>2432</v>
      </c>
      <c r="E22" s="72">
        <v>2334</v>
      </c>
      <c r="F22" s="72">
        <v>2593</v>
      </c>
      <c r="G22" s="72">
        <v>2415</v>
      </c>
      <c r="H22" s="72">
        <v>2552</v>
      </c>
      <c r="I22" s="72">
        <v>2422</v>
      </c>
      <c r="J22" s="72">
        <v>2415</v>
      </c>
      <c r="K22" s="72">
        <v>2479</v>
      </c>
    </row>
    <row r="23" spans="1:11" ht="15.6" thickBot="1">
      <c r="A23" s="8" t="s">
        <v>70</v>
      </c>
      <c r="B23" s="9">
        <v>0.26</v>
      </c>
      <c r="C23" s="9">
        <v>0.28000000000000003</v>
      </c>
      <c r="D23" s="9">
        <v>0.26</v>
      </c>
      <c r="E23" s="9">
        <v>0.26</v>
      </c>
      <c r="F23" s="9">
        <v>0.28999999999999998</v>
      </c>
      <c r="G23" s="9">
        <v>0.3</v>
      </c>
      <c r="H23" s="9">
        <v>0.3</v>
      </c>
      <c r="I23" s="9">
        <v>0.3</v>
      </c>
      <c r="J23" s="9">
        <v>0.34</v>
      </c>
      <c r="K23" s="9">
        <v>0.33</v>
      </c>
    </row>
    <row r="24" spans="1:11">
      <c r="A24" s="5" t="s">
        <v>71</v>
      </c>
      <c r="B24" s="6">
        <v>78</v>
      </c>
      <c r="C24" s="6">
        <v>91</v>
      </c>
      <c r="D24" s="6">
        <v>102</v>
      </c>
      <c r="E24" s="6">
        <v>117</v>
      </c>
      <c r="F24" s="6">
        <v>211</v>
      </c>
      <c r="G24" s="6">
        <v>200</v>
      </c>
      <c r="H24" s="6">
        <v>482</v>
      </c>
      <c r="I24" s="6">
        <v>481</v>
      </c>
      <c r="J24" s="6">
        <v>404</v>
      </c>
      <c r="K24" s="6">
        <v>559</v>
      </c>
    </row>
    <row r="25" spans="1:11">
      <c r="A25" s="71" t="s">
        <v>72</v>
      </c>
      <c r="B25" s="73">
        <v>29</v>
      </c>
      <c r="C25" s="73">
        <v>36</v>
      </c>
      <c r="D25" s="73">
        <v>30</v>
      </c>
      <c r="E25" s="73">
        <v>54</v>
      </c>
      <c r="F25" s="73">
        <v>68</v>
      </c>
      <c r="G25" s="73">
        <v>89</v>
      </c>
      <c r="H25" s="73">
        <v>172</v>
      </c>
      <c r="I25" s="73">
        <v>131</v>
      </c>
      <c r="J25" s="73">
        <v>96</v>
      </c>
      <c r="K25" s="73">
        <v>136</v>
      </c>
    </row>
    <row r="26" spans="1:11" ht="15.6" thickBot="1">
      <c r="A26" s="8" t="s">
        <v>73</v>
      </c>
      <c r="B26" s="9">
        <v>0.37</v>
      </c>
      <c r="C26" s="9">
        <v>0.4</v>
      </c>
      <c r="D26" s="9">
        <v>0.28999999999999998</v>
      </c>
      <c r="E26" s="9">
        <v>0.46</v>
      </c>
      <c r="F26" s="9">
        <v>0.32</v>
      </c>
      <c r="G26" s="9">
        <v>0.45</v>
      </c>
      <c r="H26" s="9">
        <v>0.36</v>
      </c>
      <c r="I26" s="9">
        <v>0.27</v>
      </c>
      <c r="J26" s="9">
        <v>0.24</v>
      </c>
      <c r="K26" s="9">
        <v>0.24</v>
      </c>
    </row>
    <row r="27" spans="1:11">
      <c r="A27" s="5" t="s">
        <v>74</v>
      </c>
      <c r="B27" s="6">
        <v>677</v>
      </c>
      <c r="C27" s="6">
        <v>582</v>
      </c>
      <c r="D27" s="6">
        <v>313</v>
      </c>
      <c r="E27" s="6">
        <v>298</v>
      </c>
      <c r="F27" s="6">
        <v>235</v>
      </c>
      <c r="G27" s="6">
        <v>416</v>
      </c>
      <c r="H27" s="6">
        <v>428</v>
      </c>
      <c r="I27" s="6">
        <v>272</v>
      </c>
      <c r="J27" s="6">
        <v>222</v>
      </c>
      <c r="K27" s="6">
        <v>286</v>
      </c>
    </row>
    <row r="28" spans="1:11">
      <c r="A28" s="71" t="s">
        <v>75</v>
      </c>
      <c r="B28" s="73">
        <v>307</v>
      </c>
      <c r="C28" s="73">
        <v>275</v>
      </c>
      <c r="D28" s="73">
        <v>236</v>
      </c>
      <c r="E28" s="73">
        <v>194</v>
      </c>
      <c r="F28" s="73">
        <v>53</v>
      </c>
      <c r="G28" s="73">
        <v>58</v>
      </c>
      <c r="H28" s="73">
        <v>74</v>
      </c>
      <c r="I28" s="73">
        <v>79</v>
      </c>
      <c r="J28" s="73">
        <v>66</v>
      </c>
      <c r="K28" s="73">
        <v>71</v>
      </c>
    </row>
    <row r="29" spans="1:11" ht="15.6" thickBot="1">
      <c r="A29" s="8" t="s">
        <v>76</v>
      </c>
      <c r="B29" s="9">
        <v>0.45</v>
      </c>
      <c r="C29" s="9">
        <v>0.47</v>
      </c>
      <c r="D29" s="9">
        <v>0.75</v>
      </c>
      <c r="E29" s="9">
        <v>0.65</v>
      </c>
      <c r="F29" s="9">
        <v>0.23</v>
      </c>
      <c r="G29" s="9">
        <v>0.14000000000000001</v>
      </c>
      <c r="H29" s="9">
        <v>0.17</v>
      </c>
      <c r="I29" s="9">
        <v>0.28999999999999998</v>
      </c>
      <c r="J29" s="9">
        <v>0.3</v>
      </c>
      <c r="K29" s="9">
        <v>0.25</v>
      </c>
    </row>
    <row r="30" spans="1:11">
      <c r="A30" s="5" t="s">
        <v>77</v>
      </c>
      <c r="B30" s="7">
        <v>4506</v>
      </c>
      <c r="C30" s="7">
        <v>4283</v>
      </c>
      <c r="D30" s="7">
        <v>4174</v>
      </c>
      <c r="E30" s="7">
        <v>4310</v>
      </c>
      <c r="F30" s="7">
        <v>4130</v>
      </c>
      <c r="G30" s="7">
        <v>3733</v>
      </c>
      <c r="H30" s="7">
        <v>4247</v>
      </c>
      <c r="I30" s="7">
        <v>3956</v>
      </c>
      <c r="J30" s="7">
        <v>3502</v>
      </c>
      <c r="K30" s="7">
        <v>3303</v>
      </c>
    </row>
    <row r="31" spans="1:11">
      <c r="A31" s="71" t="s">
        <v>78</v>
      </c>
      <c r="B31" s="73">
        <v>994</v>
      </c>
      <c r="C31" s="72">
        <v>1041</v>
      </c>
      <c r="D31" s="73">
        <v>991</v>
      </c>
      <c r="E31" s="72">
        <v>1030</v>
      </c>
      <c r="F31" s="73">
        <v>943</v>
      </c>
      <c r="G31" s="73">
        <v>871</v>
      </c>
      <c r="H31" s="72">
        <v>1076</v>
      </c>
      <c r="I31" s="73">
        <v>918</v>
      </c>
      <c r="J31" s="73">
        <v>770</v>
      </c>
      <c r="K31" s="73">
        <v>754</v>
      </c>
    </row>
    <row r="32" spans="1:11" ht="15.6" thickBot="1">
      <c r="A32" s="8" t="s">
        <v>79</v>
      </c>
      <c r="B32" s="9">
        <v>0.22</v>
      </c>
      <c r="C32" s="9">
        <v>0.24</v>
      </c>
      <c r="D32" s="9">
        <v>0.24</v>
      </c>
      <c r="E32" s="9">
        <v>0.24</v>
      </c>
      <c r="F32" s="9">
        <v>0.23</v>
      </c>
      <c r="G32" s="9">
        <v>0.23</v>
      </c>
      <c r="H32" s="9">
        <v>0.25</v>
      </c>
      <c r="I32" s="9">
        <v>0.23</v>
      </c>
      <c r="J32" s="9">
        <v>0.22</v>
      </c>
      <c r="K32" s="9">
        <v>0.23</v>
      </c>
    </row>
    <row r="33" spans="1:12">
      <c r="A33" s="5" t="s">
        <v>80</v>
      </c>
      <c r="B33" s="60" t="s">
        <v>81</v>
      </c>
      <c r="C33" s="60" t="s">
        <v>81</v>
      </c>
      <c r="D33" s="60" t="s">
        <v>81</v>
      </c>
      <c r="E33" s="60" t="s">
        <v>81</v>
      </c>
      <c r="F33" s="60" t="s">
        <v>81</v>
      </c>
      <c r="G33" s="60" t="s">
        <v>81</v>
      </c>
      <c r="H33" s="60" t="s">
        <v>81</v>
      </c>
      <c r="I33" s="60" t="s">
        <v>81</v>
      </c>
      <c r="J33" s="7">
        <v>3345</v>
      </c>
      <c r="K33" s="7">
        <v>3405</v>
      </c>
    </row>
    <row r="34" spans="1:12">
      <c r="A34" s="71" t="s">
        <v>82</v>
      </c>
      <c r="B34" s="74" t="s">
        <v>81</v>
      </c>
      <c r="C34" s="74" t="s">
        <v>81</v>
      </c>
      <c r="D34" s="74" t="s">
        <v>81</v>
      </c>
      <c r="E34" s="74" t="s">
        <v>81</v>
      </c>
      <c r="F34" s="74" t="s">
        <v>81</v>
      </c>
      <c r="G34" s="74" t="s">
        <v>81</v>
      </c>
      <c r="H34" s="74" t="s">
        <v>81</v>
      </c>
      <c r="I34" s="74" t="s">
        <v>81</v>
      </c>
      <c r="J34" s="73">
        <v>807</v>
      </c>
      <c r="K34" s="73">
        <v>977</v>
      </c>
    </row>
    <row r="35" spans="1:12">
      <c r="A35" s="5" t="s">
        <v>83</v>
      </c>
      <c r="B35" s="69" t="s">
        <v>81</v>
      </c>
      <c r="C35" s="69" t="s">
        <v>81</v>
      </c>
      <c r="D35" s="69" t="s">
        <v>81</v>
      </c>
      <c r="E35" s="69" t="s">
        <v>81</v>
      </c>
      <c r="F35" s="69" t="s">
        <v>81</v>
      </c>
      <c r="G35" s="69" t="s">
        <v>81</v>
      </c>
      <c r="H35" s="69" t="s">
        <v>81</v>
      </c>
      <c r="I35" s="69" t="s">
        <v>81</v>
      </c>
      <c r="J35" s="70">
        <v>0.24</v>
      </c>
      <c r="K35" s="70">
        <v>0.28999999999999998</v>
      </c>
    </row>
    <row r="36" spans="1:12" ht="42.75" customHeight="1">
      <c r="A36" s="213" t="s">
        <v>84</v>
      </c>
      <c r="B36" s="213"/>
      <c r="C36" s="213"/>
      <c r="D36" s="213"/>
      <c r="E36" s="213"/>
      <c r="F36" s="213"/>
      <c r="G36" s="213"/>
      <c r="H36" s="213"/>
      <c r="I36" s="213"/>
      <c r="J36" s="213"/>
      <c r="K36" s="213"/>
    </row>
    <row r="37" spans="1:12" ht="57" customHeight="1">
      <c r="A37" s="211" t="s">
        <v>85</v>
      </c>
      <c r="B37" s="211"/>
      <c r="C37" s="211"/>
      <c r="D37" s="211"/>
      <c r="E37" s="211"/>
      <c r="F37" s="211"/>
      <c r="G37" s="211"/>
      <c r="H37" s="211"/>
      <c r="I37" s="211"/>
      <c r="J37" s="211"/>
      <c r="K37" s="211"/>
      <c r="L37" s="210"/>
    </row>
    <row r="38" spans="1:12">
      <c r="A38" s="225" t="s">
        <v>10</v>
      </c>
      <c r="B38" s="225"/>
      <c r="C38" s="225"/>
      <c r="D38" s="225"/>
      <c r="E38" s="225"/>
      <c r="F38" s="225"/>
      <c r="G38" s="225"/>
      <c r="H38" s="225"/>
      <c r="I38" s="225"/>
      <c r="J38" s="225"/>
      <c r="K38" s="225"/>
    </row>
  </sheetData>
  <mergeCells count="4">
    <mergeCell ref="A37:K37"/>
    <mergeCell ref="A1:K1"/>
    <mergeCell ref="A36:K36"/>
    <mergeCell ref="A38:K38"/>
  </mergeCells>
  <pageMargins left="0.5" right="0.5" top="0.5" bottom="0.5" header="0.3" footer="0.3"/>
  <pageSetup fitToHeight="0" orientation="landscape" r:id="rId1"/>
  <headerFooter>
    <oddHeader xml:space="preserve">&amp;C
</oddHeader>
    <oddFooter>&amp;L&amp;F&amp;C&amp;A&amp;R&amp;P of &amp;N</oddFooter>
  </headerFooter>
  <rowBreaks count="1" manualBreakCount="1">
    <brk id="32" max="10" man="1"/>
  </rowBreak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ABA1A-327B-4775-8030-223E142708DA}">
  <sheetPr>
    <pageSetUpPr fitToPage="1"/>
  </sheetPr>
  <dimension ref="A1:Q35"/>
  <sheetViews>
    <sheetView topLeftCell="A7" zoomScaleNormal="100" zoomScaleSheetLayoutView="100" workbookViewId="0">
      <selection sqref="A1:K1"/>
    </sheetView>
  </sheetViews>
  <sheetFormatPr defaultColWidth="0" defaultRowHeight="15" customHeight="1" zeroHeight="1"/>
  <cols>
    <col min="1" max="1" width="18.140625" style="3" customWidth="1"/>
    <col min="2" max="11" width="14.28515625" style="3" customWidth="1"/>
    <col min="12" max="17" width="0" style="3" hidden="1" customWidth="1"/>
    <col min="18" max="16384" width="9.140625" style="3" hidden="1"/>
  </cols>
  <sheetData>
    <row r="1" spans="1:11" ht="15.6" thickBot="1">
      <c r="A1" s="212" t="s">
        <v>86</v>
      </c>
      <c r="B1" s="212"/>
      <c r="C1" s="212"/>
      <c r="D1" s="212"/>
      <c r="E1" s="212"/>
      <c r="F1" s="212"/>
      <c r="G1" s="212"/>
      <c r="H1" s="212"/>
      <c r="I1" s="212"/>
      <c r="J1" s="212"/>
      <c r="K1" s="212"/>
    </row>
    <row r="2" spans="1:11" ht="14.85">
      <c r="A2" s="195" t="s">
        <v>39</v>
      </c>
      <c r="B2" s="67" t="s">
        <v>40</v>
      </c>
      <c r="C2" s="67" t="s">
        <v>41</v>
      </c>
      <c r="D2" s="67" t="s">
        <v>42</v>
      </c>
      <c r="E2" s="67" t="s">
        <v>43</v>
      </c>
      <c r="F2" s="67" t="s">
        <v>44</v>
      </c>
      <c r="G2" s="67" t="s">
        <v>45</v>
      </c>
      <c r="H2" s="67" t="s">
        <v>46</v>
      </c>
      <c r="I2" s="67" t="s">
        <v>47</v>
      </c>
      <c r="J2" s="67" t="s">
        <v>48</v>
      </c>
      <c r="K2" s="67" t="s">
        <v>49</v>
      </c>
    </row>
    <row r="3" spans="1:11" ht="14.85">
      <c r="A3" s="5" t="s">
        <v>50</v>
      </c>
      <c r="B3" s="6">
        <v>537</v>
      </c>
      <c r="C3" s="6">
        <v>743</v>
      </c>
      <c r="D3" s="6">
        <v>765</v>
      </c>
      <c r="E3" s="6">
        <v>681</v>
      </c>
      <c r="F3" s="6">
        <v>666</v>
      </c>
      <c r="G3" s="6">
        <v>454</v>
      </c>
      <c r="H3" s="6">
        <v>510</v>
      </c>
      <c r="I3" s="6">
        <v>375</v>
      </c>
      <c r="J3" s="6">
        <v>290</v>
      </c>
      <c r="K3" s="6">
        <v>269</v>
      </c>
    </row>
    <row r="4" spans="1:11" ht="14.85">
      <c r="A4" s="71" t="s">
        <v>51</v>
      </c>
      <c r="B4" s="73">
        <v>462</v>
      </c>
      <c r="C4" s="73">
        <v>585</v>
      </c>
      <c r="D4" s="73">
        <v>518</v>
      </c>
      <c r="E4" s="73">
        <v>493</v>
      </c>
      <c r="F4" s="73">
        <v>498</v>
      </c>
      <c r="G4" s="73">
        <v>323</v>
      </c>
      <c r="H4" s="73">
        <v>427</v>
      </c>
      <c r="I4" s="73">
        <v>283</v>
      </c>
      <c r="J4" s="73">
        <v>232</v>
      </c>
      <c r="K4" s="73">
        <v>210</v>
      </c>
    </row>
    <row r="5" spans="1:11" ht="15.6" thickBot="1">
      <c r="A5" s="8" t="s">
        <v>52</v>
      </c>
      <c r="B5" s="9">
        <v>0.86</v>
      </c>
      <c r="C5" s="9">
        <v>0.79</v>
      </c>
      <c r="D5" s="9">
        <v>0.68</v>
      </c>
      <c r="E5" s="9">
        <v>0.72</v>
      </c>
      <c r="F5" s="9">
        <v>0.75</v>
      </c>
      <c r="G5" s="9">
        <v>0.71</v>
      </c>
      <c r="H5" s="9">
        <v>0.84</v>
      </c>
      <c r="I5" s="9">
        <v>0.75</v>
      </c>
      <c r="J5" s="9">
        <v>0.8</v>
      </c>
      <c r="K5" s="9">
        <v>0.78</v>
      </c>
    </row>
    <row r="6" spans="1:11" ht="14.85">
      <c r="A6" s="5" t="s">
        <v>53</v>
      </c>
      <c r="B6" s="6">
        <v>80</v>
      </c>
      <c r="C6" s="6">
        <v>117</v>
      </c>
      <c r="D6" s="6">
        <v>44</v>
      </c>
      <c r="E6" s="6">
        <v>40</v>
      </c>
      <c r="F6" s="6">
        <v>81</v>
      </c>
      <c r="G6" s="6">
        <v>64</v>
      </c>
      <c r="H6" s="6">
        <v>65</v>
      </c>
      <c r="I6" s="6">
        <v>37</v>
      </c>
      <c r="J6" s="6">
        <v>41</v>
      </c>
      <c r="K6" s="6">
        <v>18</v>
      </c>
    </row>
    <row r="7" spans="1:11" ht="14.85">
      <c r="A7" s="71" t="s">
        <v>54</v>
      </c>
      <c r="B7" s="73">
        <v>77</v>
      </c>
      <c r="C7" s="73">
        <v>104</v>
      </c>
      <c r="D7" s="73">
        <v>40</v>
      </c>
      <c r="E7" s="73">
        <v>37</v>
      </c>
      <c r="F7" s="73">
        <v>68</v>
      </c>
      <c r="G7" s="73">
        <v>38</v>
      </c>
      <c r="H7" s="73">
        <v>57</v>
      </c>
      <c r="I7" s="73">
        <v>34</v>
      </c>
      <c r="J7" s="73">
        <v>35</v>
      </c>
      <c r="K7" s="73">
        <v>14</v>
      </c>
    </row>
    <row r="8" spans="1:11" ht="15.6" thickBot="1">
      <c r="A8" s="8" t="s">
        <v>55</v>
      </c>
      <c r="B8" s="9">
        <v>0.96</v>
      </c>
      <c r="C8" s="9">
        <v>0.89</v>
      </c>
      <c r="D8" s="9">
        <v>0.91</v>
      </c>
      <c r="E8" s="9">
        <v>0.93</v>
      </c>
      <c r="F8" s="9">
        <v>0.84</v>
      </c>
      <c r="G8" s="9">
        <v>0.59</v>
      </c>
      <c r="H8" s="9">
        <v>0.88</v>
      </c>
      <c r="I8" s="9">
        <v>0.92</v>
      </c>
      <c r="J8" s="9">
        <v>0.85</v>
      </c>
      <c r="K8" s="9">
        <v>0.78</v>
      </c>
    </row>
    <row r="9" spans="1:11" ht="14.85">
      <c r="A9" s="5" t="s">
        <v>56</v>
      </c>
      <c r="B9" s="6">
        <v>193</v>
      </c>
      <c r="C9" s="6">
        <v>209</v>
      </c>
      <c r="D9" s="6">
        <v>257</v>
      </c>
      <c r="E9" s="6">
        <v>239</v>
      </c>
      <c r="F9" s="6">
        <v>161</v>
      </c>
      <c r="G9" s="6">
        <v>166</v>
      </c>
      <c r="H9" s="6">
        <v>104</v>
      </c>
      <c r="I9" s="6">
        <v>64</v>
      </c>
      <c r="J9" s="6">
        <v>91</v>
      </c>
      <c r="K9" s="6">
        <v>108</v>
      </c>
    </row>
    <row r="10" spans="1:11" ht="14.85">
      <c r="A10" s="71" t="s">
        <v>57</v>
      </c>
      <c r="B10" s="73">
        <v>159</v>
      </c>
      <c r="C10" s="73">
        <v>163</v>
      </c>
      <c r="D10" s="73">
        <v>176</v>
      </c>
      <c r="E10" s="73">
        <v>129</v>
      </c>
      <c r="F10" s="73">
        <v>136</v>
      </c>
      <c r="G10" s="73">
        <v>109</v>
      </c>
      <c r="H10" s="73">
        <v>100</v>
      </c>
      <c r="I10" s="73">
        <v>59</v>
      </c>
      <c r="J10" s="73">
        <v>66</v>
      </c>
      <c r="K10" s="73">
        <v>75</v>
      </c>
    </row>
    <row r="11" spans="1:11" ht="15.6" thickBot="1">
      <c r="A11" s="8" t="s">
        <v>58</v>
      </c>
      <c r="B11" s="9">
        <v>0.82</v>
      </c>
      <c r="C11" s="9">
        <v>0.78</v>
      </c>
      <c r="D11" s="9">
        <v>0.68</v>
      </c>
      <c r="E11" s="9">
        <v>0.54</v>
      </c>
      <c r="F11" s="9">
        <v>0.84</v>
      </c>
      <c r="G11" s="9">
        <v>0.66</v>
      </c>
      <c r="H11" s="9">
        <v>0.96</v>
      </c>
      <c r="I11" s="9">
        <v>0.92</v>
      </c>
      <c r="J11" s="9">
        <v>0.73</v>
      </c>
      <c r="K11" s="9">
        <v>0.69</v>
      </c>
    </row>
    <row r="12" spans="1:11" ht="14.85">
      <c r="A12" s="5" t="s">
        <v>59</v>
      </c>
      <c r="B12" s="6">
        <v>50</v>
      </c>
      <c r="C12" s="6">
        <v>81</v>
      </c>
      <c r="D12" s="6">
        <v>72</v>
      </c>
      <c r="E12" s="6">
        <v>54</v>
      </c>
      <c r="F12" s="6">
        <v>16</v>
      </c>
      <c r="G12" s="6">
        <v>10</v>
      </c>
      <c r="H12" s="6">
        <v>28</v>
      </c>
      <c r="I12" s="6">
        <v>32</v>
      </c>
      <c r="J12" s="6">
        <v>1</v>
      </c>
      <c r="K12" s="6">
        <v>6</v>
      </c>
    </row>
    <row r="13" spans="1:11" ht="14.85">
      <c r="A13" s="71" t="s">
        <v>60</v>
      </c>
      <c r="B13" s="73">
        <v>37</v>
      </c>
      <c r="C13" s="73">
        <v>45</v>
      </c>
      <c r="D13" s="73">
        <v>43</v>
      </c>
      <c r="E13" s="73">
        <v>39</v>
      </c>
      <c r="F13" s="73">
        <v>15</v>
      </c>
      <c r="G13" s="73">
        <v>10</v>
      </c>
      <c r="H13" s="73">
        <v>26</v>
      </c>
      <c r="I13" s="73">
        <v>30</v>
      </c>
      <c r="J13" s="73">
        <v>0</v>
      </c>
      <c r="K13" s="73">
        <v>5</v>
      </c>
    </row>
    <row r="14" spans="1:11" ht="15.6" thickBot="1">
      <c r="A14" s="8" t="s">
        <v>61</v>
      </c>
      <c r="B14" s="9">
        <v>0.74</v>
      </c>
      <c r="C14" s="9">
        <v>0.56000000000000005</v>
      </c>
      <c r="D14" s="9">
        <v>0.6</v>
      </c>
      <c r="E14" s="9">
        <v>0.72</v>
      </c>
      <c r="F14" s="9">
        <v>0.94</v>
      </c>
      <c r="G14" s="9">
        <v>1</v>
      </c>
      <c r="H14" s="9">
        <v>0.93</v>
      </c>
      <c r="I14" s="9">
        <v>0.94</v>
      </c>
      <c r="J14" s="9">
        <v>0</v>
      </c>
      <c r="K14" s="9">
        <v>0.83</v>
      </c>
    </row>
    <row r="15" spans="1:11" ht="14.85">
      <c r="A15" s="5" t="s">
        <v>62</v>
      </c>
      <c r="B15" s="6">
        <v>108</v>
      </c>
      <c r="C15" s="6">
        <v>258</v>
      </c>
      <c r="D15" s="6">
        <v>273</v>
      </c>
      <c r="E15" s="6">
        <v>220</v>
      </c>
      <c r="F15" s="6">
        <v>260</v>
      </c>
      <c r="G15" s="6">
        <v>130</v>
      </c>
      <c r="H15" s="6">
        <v>128</v>
      </c>
      <c r="I15" s="6">
        <v>54</v>
      </c>
      <c r="J15" s="6">
        <v>90</v>
      </c>
      <c r="K15" s="6">
        <v>73</v>
      </c>
    </row>
    <row r="16" spans="1:11" ht="14.85">
      <c r="A16" s="71" t="s">
        <v>63</v>
      </c>
      <c r="B16" s="73">
        <v>96</v>
      </c>
      <c r="C16" s="73">
        <v>203</v>
      </c>
      <c r="D16" s="73">
        <v>155</v>
      </c>
      <c r="E16" s="73">
        <v>176</v>
      </c>
      <c r="F16" s="73">
        <v>153</v>
      </c>
      <c r="G16" s="73">
        <v>84</v>
      </c>
      <c r="H16" s="73">
        <v>108</v>
      </c>
      <c r="I16" s="73">
        <v>53</v>
      </c>
      <c r="J16" s="73">
        <v>70</v>
      </c>
      <c r="K16" s="73">
        <v>63</v>
      </c>
    </row>
    <row r="17" spans="1:11" ht="15.6" thickBot="1">
      <c r="A17" s="8" t="s">
        <v>64</v>
      </c>
      <c r="B17" s="9">
        <v>0.89</v>
      </c>
      <c r="C17" s="9">
        <v>0.79</v>
      </c>
      <c r="D17" s="9">
        <v>0.56999999999999995</v>
      </c>
      <c r="E17" s="9">
        <v>0.8</v>
      </c>
      <c r="F17" s="9">
        <v>0.59</v>
      </c>
      <c r="G17" s="9">
        <v>0.65</v>
      </c>
      <c r="H17" s="9">
        <v>0.84</v>
      </c>
      <c r="I17" s="9">
        <v>0.98</v>
      </c>
      <c r="J17" s="9">
        <v>0.78</v>
      </c>
      <c r="K17" s="9">
        <v>0.86</v>
      </c>
    </row>
    <row r="18" spans="1:11" ht="14.85">
      <c r="A18" s="5" t="s">
        <v>65</v>
      </c>
      <c r="B18" s="6">
        <v>47</v>
      </c>
      <c r="C18" s="6">
        <v>27</v>
      </c>
      <c r="D18" s="6">
        <v>48</v>
      </c>
      <c r="E18" s="6">
        <v>54</v>
      </c>
      <c r="F18" s="6">
        <v>45</v>
      </c>
      <c r="G18" s="6">
        <v>60</v>
      </c>
      <c r="H18" s="6">
        <v>88</v>
      </c>
      <c r="I18" s="6">
        <v>44</v>
      </c>
      <c r="J18" s="6">
        <v>42</v>
      </c>
      <c r="K18" s="6">
        <v>38</v>
      </c>
    </row>
    <row r="19" spans="1:11" ht="14.85">
      <c r="A19" s="71" t="s">
        <v>66</v>
      </c>
      <c r="B19" s="73">
        <v>46</v>
      </c>
      <c r="C19" s="73">
        <v>26</v>
      </c>
      <c r="D19" s="73">
        <v>45</v>
      </c>
      <c r="E19" s="73">
        <v>51</v>
      </c>
      <c r="F19" s="73">
        <v>41</v>
      </c>
      <c r="G19" s="73">
        <v>59</v>
      </c>
      <c r="H19" s="73">
        <v>65</v>
      </c>
      <c r="I19" s="73">
        <v>41</v>
      </c>
      <c r="J19" s="73">
        <v>40</v>
      </c>
      <c r="K19" s="73">
        <v>29</v>
      </c>
    </row>
    <row r="20" spans="1:11" ht="15.6" thickBot="1">
      <c r="A20" s="8" t="s">
        <v>67</v>
      </c>
      <c r="B20" s="9">
        <v>0.98</v>
      </c>
      <c r="C20" s="9">
        <v>0.96</v>
      </c>
      <c r="D20" s="9">
        <v>0.94</v>
      </c>
      <c r="E20" s="9">
        <v>0.94</v>
      </c>
      <c r="F20" s="9">
        <v>0.91</v>
      </c>
      <c r="G20" s="9">
        <v>0.98</v>
      </c>
      <c r="H20" s="9">
        <v>0.74</v>
      </c>
      <c r="I20" s="9">
        <v>0.93</v>
      </c>
      <c r="J20" s="9">
        <v>0.95</v>
      </c>
      <c r="K20" s="9">
        <v>0.76</v>
      </c>
    </row>
    <row r="21" spans="1:11" ht="14.85">
      <c r="A21" s="5" t="s">
        <v>68</v>
      </c>
      <c r="B21" s="6">
        <v>20</v>
      </c>
      <c r="C21" s="6">
        <v>21</v>
      </c>
      <c r="D21" s="6">
        <v>28</v>
      </c>
      <c r="E21" s="6">
        <v>39</v>
      </c>
      <c r="F21" s="6">
        <v>79</v>
      </c>
      <c r="G21" s="6">
        <v>18</v>
      </c>
      <c r="H21" s="6">
        <v>62</v>
      </c>
      <c r="I21" s="6">
        <v>32</v>
      </c>
      <c r="J21" s="6">
        <v>21</v>
      </c>
      <c r="K21" s="6">
        <v>19</v>
      </c>
    </row>
    <row r="22" spans="1:11" ht="14.85">
      <c r="A22" s="71" t="s">
        <v>69</v>
      </c>
      <c r="B22" s="73">
        <v>19</v>
      </c>
      <c r="C22" s="73">
        <v>17</v>
      </c>
      <c r="D22" s="73">
        <v>27</v>
      </c>
      <c r="E22" s="73">
        <v>27</v>
      </c>
      <c r="F22" s="73">
        <v>69</v>
      </c>
      <c r="G22" s="73">
        <v>18</v>
      </c>
      <c r="H22" s="73">
        <v>51</v>
      </c>
      <c r="I22" s="73">
        <v>31</v>
      </c>
      <c r="J22" s="73">
        <v>18</v>
      </c>
      <c r="K22" s="73">
        <v>17</v>
      </c>
    </row>
    <row r="23" spans="1:11" ht="15.6" thickBot="1">
      <c r="A23" s="8" t="s">
        <v>70</v>
      </c>
      <c r="B23" s="9">
        <v>0.95</v>
      </c>
      <c r="C23" s="9">
        <v>0.81</v>
      </c>
      <c r="D23" s="9">
        <v>0.96</v>
      </c>
      <c r="E23" s="9">
        <v>0.69</v>
      </c>
      <c r="F23" s="9">
        <v>0.87</v>
      </c>
      <c r="G23" s="9">
        <v>1</v>
      </c>
      <c r="H23" s="9">
        <v>0.82</v>
      </c>
      <c r="I23" s="9">
        <v>0.97</v>
      </c>
      <c r="J23" s="9">
        <v>0.86</v>
      </c>
      <c r="K23" s="9">
        <v>0.89</v>
      </c>
    </row>
    <row r="24" spans="1:11" ht="14.85">
      <c r="A24" s="5" t="s">
        <v>87</v>
      </c>
      <c r="B24" s="6">
        <v>0</v>
      </c>
      <c r="C24" s="6">
        <v>0</v>
      </c>
      <c r="D24" s="6">
        <v>0</v>
      </c>
      <c r="E24" s="6">
        <v>0</v>
      </c>
      <c r="F24" s="6">
        <v>0</v>
      </c>
      <c r="G24" s="6">
        <v>0</v>
      </c>
      <c r="H24" s="6">
        <v>17</v>
      </c>
      <c r="I24" s="6">
        <v>2</v>
      </c>
      <c r="J24" s="6">
        <v>0</v>
      </c>
      <c r="K24" s="6">
        <v>0</v>
      </c>
    </row>
    <row r="25" spans="1:11" ht="14.85">
      <c r="A25" s="71" t="s">
        <v>88</v>
      </c>
      <c r="B25" s="73">
        <v>0</v>
      </c>
      <c r="C25" s="73">
        <v>0</v>
      </c>
      <c r="D25" s="73">
        <v>0</v>
      </c>
      <c r="E25" s="73">
        <v>0</v>
      </c>
      <c r="F25" s="73">
        <v>0</v>
      </c>
      <c r="G25" s="73">
        <v>0</v>
      </c>
      <c r="H25" s="73">
        <v>8</v>
      </c>
      <c r="I25" s="73">
        <v>2</v>
      </c>
      <c r="J25" s="73">
        <v>0</v>
      </c>
      <c r="K25" s="73">
        <v>0</v>
      </c>
    </row>
    <row r="26" spans="1:11" ht="15.6" thickBot="1">
      <c r="A26" s="8" t="s">
        <v>89</v>
      </c>
      <c r="B26" s="9" t="s">
        <v>90</v>
      </c>
      <c r="C26" s="9" t="s">
        <v>90</v>
      </c>
      <c r="D26" s="9" t="s">
        <v>90</v>
      </c>
      <c r="E26" s="9" t="s">
        <v>90</v>
      </c>
      <c r="F26" s="9" t="s">
        <v>90</v>
      </c>
      <c r="G26" s="20" t="s">
        <v>90</v>
      </c>
      <c r="H26" s="9">
        <v>0.47</v>
      </c>
      <c r="I26" s="9">
        <v>1</v>
      </c>
      <c r="J26" s="20" t="s">
        <v>90</v>
      </c>
      <c r="K26" s="9" t="s">
        <v>90</v>
      </c>
    </row>
    <row r="27" spans="1:11" ht="14.85">
      <c r="A27" s="5" t="s">
        <v>77</v>
      </c>
      <c r="B27" s="6">
        <v>39</v>
      </c>
      <c r="C27" s="6">
        <v>30</v>
      </c>
      <c r="D27" s="6">
        <v>43</v>
      </c>
      <c r="E27" s="6">
        <v>35</v>
      </c>
      <c r="F27" s="6">
        <v>24</v>
      </c>
      <c r="G27" s="6">
        <v>6</v>
      </c>
      <c r="H27" s="6">
        <v>18</v>
      </c>
      <c r="I27" s="6">
        <v>110</v>
      </c>
      <c r="J27" s="6">
        <v>3</v>
      </c>
      <c r="K27" s="6">
        <v>5</v>
      </c>
    </row>
    <row r="28" spans="1:11" ht="14.85">
      <c r="A28" s="71" t="s">
        <v>78</v>
      </c>
      <c r="B28" s="73">
        <v>28</v>
      </c>
      <c r="C28" s="73">
        <v>27</v>
      </c>
      <c r="D28" s="73">
        <v>32</v>
      </c>
      <c r="E28" s="73">
        <v>34</v>
      </c>
      <c r="F28" s="73">
        <v>16</v>
      </c>
      <c r="G28" s="73">
        <v>5</v>
      </c>
      <c r="H28" s="73">
        <v>12</v>
      </c>
      <c r="I28" s="73">
        <v>33</v>
      </c>
      <c r="J28" s="73">
        <v>2</v>
      </c>
      <c r="K28" s="73">
        <v>5</v>
      </c>
    </row>
    <row r="29" spans="1:11" ht="15.6" thickBot="1">
      <c r="A29" s="8" t="s">
        <v>79</v>
      </c>
      <c r="B29" s="9">
        <v>0.72</v>
      </c>
      <c r="C29" s="9">
        <v>0.9</v>
      </c>
      <c r="D29" s="9">
        <v>0.74</v>
      </c>
      <c r="E29" s="9">
        <v>0.97</v>
      </c>
      <c r="F29" s="9">
        <v>0.67</v>
      </c>
      <c r="G29" s="9">
        <v>0.83</v>
      </c>
      <c r="H29" s="9">
        <v>0.67</v>
      </c>
      <c r="I29" s="9">
        <v>0.3</v>
      </c>
      <c r="J29" s="9">
        <v>0.67</v>
      </c>
      <c r="K29" s="9">
        <v>1</v>
      </c>
    </row>
    <row r="30" spans="1:11" ht="14.85">
      <c r="A30" s="5" t="s">
        <v>80</v>
      </c>
      <c r="B30" s="60" t="s">
        <v>81</v>
      </c>
      <c r="C30" s="60" t="s">
        <v>81</v>
      </c>
      <c r="D30" s="60" t="s">
        <v>81</v>
      </c>
      <c r="E30" s="60" t="s">
        <v>81</v>
      </c>
      <c r="F30" s="60" t="s">
        <v>81</v>
      </c>
      <c r="G30" s="60" t="s">
        <v>81</v>
      </c>
      <c r="H30" s="60" t="s">
        <v>81</v>
      </c>
      <c r="I30" s="60" t="s">
        <v>81</v>
      </c>
      <c r="J30" s="6">
        <v>1</v>
      </c>
      <c r="K30" s="6">
        <v>2</v>
      </c>
    </row>
    <row r="31" spans="1:11" ht="14.85">
      <c r="A31" s="71" t="s">
        <v>82</v>
      </c>
      <c r="B31" s="74" t="s">
        <v>81</v>
      </c>
      <c r="C31" s="74" t="s">
        <v>81</v>
      </c>
      <c r="D31" s="74" t="s">
        <v>81</v>
      </c>
      <c r="E31" s="74" t="s">
        <v>81</v>
      </c>
      <c r="F31" s="74" t="s">
        <v>81</v>
      </c>
      <c r="G31" s="74" t="s">
        <v>81</v>
      </c>
      <c r="H31" s="74" t="s">
        <v>81</v>
      </c>
      <c r="I31" s="74" t="s">
        <v>81</v>
      </c>
      <c r="J31" s="73">
        <v>1</v>
      </c>
      <c r="K31" s="73">
        <v>2</v>
      </c>
    </row>
    <row r="32" spans="1:11" ht="14.85">
      <c r="A32" s="5" t="s">
        <v>83</v>
      </c>
      <c r="B32" s="69" t="s">
        <v>81</v>
      </c>
      <c r="C32" s="69" t="s">
        <v>81</v>
      </c>
      <c r="D32" s="69" t="s">
        <v>81</v>
      </c>
      <c r="E32" s="69" t="s">
        <v>81</v>
      </c>
      <c r="F32" s="69" t="s">
        <v>81</v>
      </c>
      <c r="G32" s="69" t="s">
        <v>81</v>
      </c>
      <c r="H32" s="69" t="s">
        <v>81</v>
      </c>
      <c r="I32" s="69" t="s">
        <v>81</v>
      </c>
      <c r="J32" s="70">
        <v>1</v>
      </c>
      <c r="K32" s="70">
        <v>1</v>
      </c>
    </row>
    <row r="33" spans="1:12" s="59" customFormat="1" ht="28.5" customHeight="1">
      <c r="A33" s="213" t="s">
        <v>91</v>
      </c>
      <c r="B33" s="213"/>
      <c r="C33" s="213"/>
      <c r="D33" s="213"/>
      <c r="E33" s="213"/>
      <c r="F33" s="213"/>
      <c r="G33" s="213"/>
      <c r="H33" s="213"/>
      <c r="I33" s="213"/>
      <c r="J33" s="213"/>
      <c r="K33" s="213"/>
    </row>
    <row r="34" spans="1:12" ht="47.25" customHeight="1">
      <c r="A34" s="211" t="s">
        <v>92</v>
      </c>
      <c r="B34" s="211"/>
      <c r="C34" s="211"/>
      <c r="D34" s="211"/>
      <c r="E34" s="211"/>
      <c r="F34" s="211"/>
      <c r="G34" s="211"/>
      <c r="H34" s="211"/>
      <c r="I34" s="211"/>
      <c r="J34" s="211"/>
      <c r="K34" s="211"/>
      <c r="L34" s="56"/>
    </row>
    <row r="35" spans="1:12" ht="14.85">
      <c r="A35" s="225" t="s">
        <v>10</v>
      </c>
      <c r="B35" s="225"/>
      <c r="C35" s="225"/>
      <c r="D35" s="225"/>
      <c r="E35" s="225"/>
      <c r="F35" s="225"/>
      <c r="G35" s="225"/>
      <c r="H35" s="225"/>
      <c r="I35" s="225"/>
      <c r="J35" s="225"/>
      <c r="K35" s="225"/>
    </row>
  </sheetData>
  <mergeCells count="4">
    <mergeCell ref="A34:K34"/>
    <mergeCell ref="A1:K1"/>
    <mergeCell ref="A33:K33"/>
    <mergeCell ref="A35:K35"/>
  </mergeCells>
  <phoneticPr fontId="35" type="noConversion"/>
  <pageMargins left="0.5" right="0.5" top="0.5" bottom="0.5" header="0.3" footer="0.3"/>
  <pageSetup scale="79" fitToHeight="0" orientation="landscape" r:id="rId1"/>
  <headerFooter>
    <oddHeader xml:space="preserve">&amp;C
</oddHeader>
    <oddFooter>&amp;L&amp;F&amp;C&amp;A&amp;R&amp;P of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2990A-3082-43E3-B6E8-EAE6D673F08C}">
  <sheetPr>
    <pageSetUpPr fitToPage="1"/>
  </sheetPr>
  <dimension ref="A1:Q35"/>
  <sheetViews>
    <sheetView topLeftCell="A8" zoomScaleNormal="100" zoomScaleSheetLayoutView="100" workbookViewId="0">
      <selection sqref="A1:K1"/>
    </sheetView>
  </sheetViews>
  <sheetFormatPr defaultColWidth="0" defaultRowHeight="0" customHeight="1" zeroHeight="1"/>
  <cols>
    <col min="1" max="1" width="18.140625" style="3" customWidth="1"/>
    <col min="2" max="11" width="13.5703125" style="3" customWidth="1"/>
    <col min="12" max="17" width="0" style="3" hidden="1" customWidth="1"/>
    <col min="18" max="16384" width="9.140625" style="3" hidden="1"/>
  </cols>
  <sheetData>
    <row r="1" spans="1:11" ht="15.6" thickBot="1">
      <c r="A1" s="212" t="s">
        <v>93</v>
      </c>
      <c r="B1" s="212"/>
      <c r="C1" s="212"/>
      <c r="D1" s="212"/>
      <c r="E1" s="212"/>
      <c r="F1" s="212"/>
      <c r="G1" s="212"/>
      <c r="H1" s="212"/>
      <c r="I1" s="212"/>
      <c r="J1" s="212"/>
      <c r="K1" s="212"/>
    </row>
    <row r="2" spans="1:11" ht="14.85">
      <c r="A2" s="195" t="s">
        <v>39</v>
      </c>
      <c r="B2" s="67" t="s">
        <v>40</v>
      </c>
      <c r="C2" s="67" t="s">
        <v>41</v>
      </c>
      <c r="D2" s="67" t="s">
        <v>42</v>
      </c>
      <c r="E2" s="67" t="s">
        <v>43</v>
      </c>
      <c r="F2" s="67" t="s">
        <v>44</v>
      </c>
      <c r="G2" s="67" t="s">
        <v>45</v>
      </c>
      <c r="H2" s="67" t="s">
        <v>46</v>
      </c>
      <c r="I2" s="67" t="s">
        <v>47</v>
      </c>
      <c r="J2" s="67" t="s">
        <v>48</v>
      </c>
      <c r="K2" s="67" t="s">
        <v>49</v>
      </c>
    </row>
    <row r="3" spans="1:11" ht="14.85">
      <c r="A3" s="5" t="s">
        <v>50</v>
      </c>
      <c r="B3" s="6">
        <v>127</v>
      </c>
      <c r="C3" s="6">
        <v>238</v>
      </c>
      <c r="D3" s="6">
        <v>155</v>
      </c>
      <c r="E3" s="6">
        <v>182</v>
      </c>
      <c r="F3" s="6">
        <v>276</v>
      </c>
      <c r="G3" s="6">
        <v>195</v>
      </c>
      <c r="H3" s="6">
        <v>957</v>
      </c>
      <c r="I3" s="6">
        <v>137</v>
      </c>
      <c r="J3" s="6">
        <v>121</v>
      </c>
      <c r="K3" s="6">
        <v>140</v>
      </c>
    </row>
    <row r="4" spans="1:11" ht="14.85">
      <c r="A4" s="71" t="s">
        <v>51</v>
      </c>
      <c r="B4" s="73">
        <v>117</v>
      </c>
      <c r="C4" s="73">
        <v>207</v>
      </c>
      <c r="D4" s="73">
        <v>145</v>
      </c>
      <c r="E4" s="73">
        <v>176</v>
      </c>
      <c r="F4" s="73">
        <v>216</v>
      </c>
      <c r="G4" s="73">
        <v>142</v>
      </c>
      <c r="H4" s="73">
        <v>869</v>
      </c>
      <c r="I4" s="73">
        <v>118</v>
      </c>
      <c r="J4" s="73">
        <v>117</v>
      </c>
      <c r="K4" s="73">
        <v>133</v>
      </c>
    </row>
    <row r="5" spans="1:11" ht="15.6" thickBot="1">
      <c r="A5" s="8" t="s">
        <v>52</v>
      </c>
      <c r="B5" s="9">
        <v>0.92</v>
      </c>
      <c r="C5" s="9">
        <v>0.87</v>
      </c>
      <c r="D5" s="9">
        <v>0.94</v>
      </c>
      <c r="E5" s="9">
        <v>0.97</v>
      </c>
      <c r="F5" s="9">
        <v>0.78</v>
      </c>
      <c r="G5" s="9">
        <v>0.73</v>
      </c>
      <c r="H5" s="9">
        <v>0.91</v>
      </c>
      <c r="I5" s="9">
        <v>0.86</v>
      </c>
      <c r="J5" s="9">
        <v>0.97</v>
      </c>
      <c r="K5" s="9">
        <v>0.95</v>
      </c>
    </row>
    <row r="6" spans="1:11" ht="14.85">
      <c r="A6" s="5" t="s">
        <v>53</v>
      </c>
      <c r="B6" s="6">
        <v>17</v>
      </c>
      <c r="C6" s="6">
        <v>38</v>
      </c>
      <c r="D6" s="6">
        <v>25</v>
      </c>
      <c r="E6" s="6">
        <v>22</v>
      </c>
      <c r="F6" s="6">
        <v>58</v>
      </c>
      <c r="G6" s="6">
        <v>15</v>
      </c>
      <c r="H6" s="6">
        <v>136</v>
      </c>
      <c r="I6" s="6">
        <v>33</v>
      </c>
      <c r="J6" s="6">
        <v>21</v>
      </c>
      <c r="K6" s="6">
        <v>12</v>
      </c>
    </row>
    <row r="7" spans="1:11" ht="14.85">
      <c r="A7" s="71" t="s">
        <v>54</v>
      </c>
      <c r="B7" s="73">
        <v>13</v>
      </c>
      <c r="C7" s="73">
        <v>29</v>
      </c>
      <c r="D7" s="73">
        <v>19</v>
      </c>
      <c r="E7" s="73">
        <v>22</v>
      </c>
      <c r="F7" s="73">
        <v>38</v>
      </c>
      <c r="G7" s="73">
        <v>13</v>
      </c>
      <c r="H7" s="73">
        <v>125</v>
      </c>
      <c r="I7" s="73">
        <v>23</v>
      </c>
      <c r="J7" s="73">
        <v>20</v>
      </c>
      <c r="K7" s="73">
        <v>8</v>
      </c>
    </row>
    <row r="8" spans="1:11" ht="15.6" thickBot="1">
      <c r="A8" s="8" t="s">
        <v>55</v>
      </c>
      <c r="B8" s="9">
        <v>0.76</v>
      </c>
      <c r="C8" s="9">
        <v>0.76</v>
      </c>
      <c r="D8" s="9">
        <v>0.76</v>
      </c>
      <c r="E8" s="9">
        <v>1</v>
      </c>
      <c r="F8" s="9">
        <v>0.66</v>
      </c>
      <c r="G8" s="9">
        <v>0.87</v>
      </c>
      <c r="H8" s="9">
        <v>0.92</v>
      </c>
      <c r="I8" s="9">
        <v>0.7</v>
      </c>
      <c r="J8" s="9">
        <v>0.95</v>
      </c>
      <c r="K8" s="9">
        <v>0.67</v>
      </c>
    </row>
    <row r="9" spans="1:11" ht="14.85">
      <c r="A9" s="5" t="s">
        <v>56</v>
      </c>
      <c r="B9" s="6">
        <v>3</v>
      </c>
      <c r="C9" s="6">
        <v>37</v>
      </c>
      <c r="D9" s="6">
        <v>5</v>
      </c>
      <c r="E9" s="6">
        <v>18</v>
      </c>
      <c r="F9" s="6">
        <v>16</v>
      </c>
      <c r="G9" s="6">
        <v>12</v>
      </c>
      <c r="H9" s="6">
        <v>163</v>
      </c>
      <c r="I9" s="6">
        <v>5</v>
      </c>
      <c r="J9" s="6">
        <v>0</v>
      </c>
      <c r="K9" s="6">
        <v>8</v>
      </c>
    </row>
    <row r="10" spans="1:11" ht="14.85">
      <c r="A10" s="71" t="s">
        <v>57</v>
      </c>
      <c r="B10" s="73">
        <v>3</v>
      </c>
      <c r="C10" s="73">
        <v>27</v>
      </c>
      <c r="D10" s="73">
        <v>5</v>
      </c>
      <c r="E10" s="73">
        <v>18</v>
      </c>
      <c r="F10" s="73">
        <v>12</v>
      </c>
      <c r="G10" s="73">
        <v>4</v>
      </c>
      <c r="H10" s="73">
        <v>157</v>
      </c>
      <c r="I10" s="73">
        <v>3</v>
      </c>
      <c r="J10" s="73">
        <v>0</v>
      </c>
      <c r="K10" s="73">
        <v>8</v>
      </c>
    </row>
    <row r="11" spans="1:11" ht="15.6" thickBot="1">
      <c r="A11" s="8" t="s">
        <v>58</v>
      </c>
      <c r="B11" s="9">
        <v>1</v>
      </c>
      <c r="C11" s="9">
        <v>0.73</v>
      </c>
      <c r="D11" s="9">
        <v>1</v>
      </c>
      <c r="E11" s="9">
        <v>1</v>
      </c>
      <c r="F11" s="9">
        <v>0.75</v>
      </c>
      <c r="G11" s="9">
        <v>0.33</v>
      </c>
      <c r="H11" s="9">
        <v>0.96</v>
      </c>
      <c r="I11" s="9">
        <v>0.6</v>
      </c>
      <c r="J11" s="20" t="s">
        <v>90</v>
      </c>
      <c r="K11" s="9">
        <v>1</v>
      </c>
    </row>
    <row r="12" spans="1:11" ht="14.85">
      <c r="A12" s="5" t="s">
        <v>59</v>
      </c>
      <c r="B12" s="6">
        <v>3</v>
      </c>
      <c r="C12" s="6">
        <v>21</v>
      </c>
      <c r="D12" s="6">
        <v>27</v>
      </c>
      <c r="E12" s="6">
        <v>7</v>
      </c>
      <c r="F12" s="6">
        <v>10</v>
      </c>
      <c r="G12" s="6">
        <v>3</v>
      </c>
      <c r="H12" s="6">
        <v>71</v>
      </c>
      <c r="I12" s="6">
        <v>6</v>
      </c>
      <c r="J12" s="6">
        <v>12</v>
      </c>
      <c r="K12" s="6">
        <v>4</v>
      </c>
    </row>
    <row r="13" spans="1:11" ht="14.85">
      <c r="A13" s="71" t="s">
        <v>60</v>
      </c>
      <c r="B13" s="73">
        <v>3</v>
      </c>
      <c r="C13" s="73">
        <v>21</v>
      </c>
      <c r="D13" s="73">
        <v>26</v>
      </c>
      <c r="E13" s="73">
        <v>7</v>
      </c>
      <c r="F13" s="73">
        <v>8</v>
      </c>
      <c r="G13" s="73">
        <v>2</v>
      </c>
      <c r="H13" s="73">
        <v>56</v>
      </c>
      <c r="I13" s="73">
        <v>6</v>
      </c>
      <c r="J13" s="73">
        <v>12</v>
      </c>
      <c r="K13" s="73">
        <v>4</v>
      </c>
    </row>
    <row r="14" spans="1:11" ht="15.6" thickBot="1">
      <c r="A14" s="8" t="s">
        <v>61</v>
      </c>
      <c r="B14" s="9">
        <v>1</v>
      </c>
      <c r="C14" s="9">
        <v>1</v>
      </c>
      <c r="D14" s="9">
        <v>0.96</v>
      </c>
      <c r="E14" s="9">
        <v>1</v>
      </c>
      <c r="F14" s="9">
        <v>0.8</v>
      </c>
      <c r="G14" s="9">
        <v>0.67</v>
      </c>
      <c r="H14" s="9">
        <v>0.79</v>
      </c>
      <c r="I14" s="9">
        <v>1</v>
      </c>
      <c r="J14" s="9">
        <v>1</v>
      </c>
      <c r="K14" s="9">
        <v>1</v>
      </c>
    </row>
    <row r="15" spans="1:11" ht="14.85">
      <c r="A15" s="5" t="s">
        <v>62</v>
      </c>
      <c r="B15" s="6">
        <v>35</v>
      </c>
      <c r="C15" s="6">
        <v>41</v>
      </c>
      <c r="D15" s="6">
        <v>24</v>
      </c>
      <c r="E15" s="6">
        <v>38</v>
      </c>
      <c r="F15" s="6">
        <v>42</v>
      </c>
      <c r="G15" s="6">
        <v>73</v>
      </c>
      <c r="H15" s="6">
        <v>203</v>
      </c>
      <c r="I15" s="6">
        <v>22</v>
      </c>
      <c r="J15" s="6">
        <v>20</v>
      </c>
      <c r="K15" s="6">
        <v>30</v>
      </c>
    </row>
    <row r="16" spans="1:11" ht="14.85">
      <c r="A16" s="71" t="s">
        <v>63</v>
      </c>
      <c r="B16" s="73">
        <v>34</v>
      </c>
      <c r="C16" s="73">
        <v>34</v>
      </c>
      <c r="D16" s="73">
        <v>21</v>
      </c>
      <c r="E16" s="73">
        <v>36</v>
      </c>
      <c r="F16" s="73">
        <v>33</v>
      </c>
      <c r="G16" s="73">
        <v>38</v>
      </c>
      <c r="H16" s="73">
        <v>188</v>
      </c>
      <c r="I16" s="73">
        <v>19</v>
      </c>
      <c r="J16" s="73">
        <v>19</v>
      </c>
      <c r="K16" s="73">
        <v>27</v>
      </c>
    </row>
    <row r="17" spans="1:11" ht="15.6" thickBot="1">
      <c r="A17" s="8" t="s">
        <v>64</v>
      </c>
      <c r="B17" s="9">
        <v>0.97</v>
      </c>
      <c r="C17" s="9">
        <v>0.83</v>
      </c>
      <c r="D17" s="9">
        <v>0.88</v>
      </c>
      <c r="E17" s="9">
        <v>0.95</v>
      </c>
      <c r="F17" s="9">
        <v>0.79</v>
      </c>
      <c r="G17" s="9">
        <v>0.52</v>
      </c>
      <c r="H17" s="9">
        <v>0.93</v>
      </c>
      <c r="I17" s="9">
        <v>0.86</v>
      </c>
      <c r="J17" s="9">
        <v>0.95</v>
      </c>
      <c r="K17" s="9">
        <v>0.9</v>
      </c>
    </row>
    <row r="18" spans="1:11" ht="14.85">
      <c r="A18" s="5" t="s">
        <v>65</v>
      </c>
      <c r="B18" s="6">
        <v>51</v>
      </c>
      <c r="C18" s="6">
        <v>55</v>
      </c>
      <c r="D18" s="6">
        <v>45</v>
      </c>
      <c r="E18" s="6">
        <v>60</v>
      </c>
      <c r="F18" s="6">
        <v>91</v>
      </c>
      <c r="G18" s="6">
        <v>76</v>
      </c>
      <c r="H18" s="6">
        <v>62</v>
      </c>
      <c r="I18" s="6">
        <v>51</v>
      </c>
      <c r="J18" s="6">
        <v>45</v>
      </c>
      <c r="K18" s="6">
        <v>72</v>
      </c>
    </row>
    <row r="19" spans="1:11" ht="14.85">
      <c r="A19" s="71" t="s">
        <v>66</v>
      </c>
      <c r="B19" s="73">
        <v>51</v>
      </c>
      <c r="C19" s="73">
        <v>55</v>
      </c>
      <c r="D19" s="73">
        <v>45</v>
      </c>
      <c r="E19" s="73">
        <v>57</v>
      </c>
      <c r="F19" s="73">
        <v>87</v>
      </c>
      <c r="G19" s="73">
        <v>74</v>
      </c>
      <c r="H19" s="73">
        <v>61</v>
      </c>
      <c r="I19" s="73">
        <v>49</v>
      </c>
      <c r="J19" s="73">
        <v>44</v>
      </c>
      <c r="K19" s="73">
        <v>72</v>
      </c>
    </row>
    <row r="20" spans="1:11" ht="15.6" thickBot="1">
      <c r="A20" s="8" t="s">
        <v>67</v>
      </c>
      <c r="B20" s="9">
        <v>1</v>
      </c>
      <c r="C20" s="9">
        <v>1</v>
      </c>
      <c r="D20" s="9">
        <v>1</v>
      </c>
      <c r="E20" s="9">
        <v>0.95</v>
      </c>
      <c r="F20" s="9">
        <v>0.96</v>
      </c>
      <c r="G20" s="9">
        <v>0.97</v>
      </c>
      <c r="H20" s="9">
        <v>0.98</v>
      </c>
      <c r="I20" s="9">
        <v>0.96</v>
      </c>
      <c r="J20" s="9">
        <v>0.98</v>
      </c>
      <c r="K20" s="9">
        <v>1</v>
      </c>
    </row>
    <row r="21" spans="1:11" ht="14.85">
      <c r="A21" s="5" t="s">
        <v>68</v>
      </c>
      <c r="B21" s="6">
        <v>1</v>
      </c>
      <c r="C21" s="6">
        <v>6</v>
      </c>
      <c r="D21" s="6">
        <v>0</v>
      </c>
      <c r="E21" s="6">
        <v>1</v>
      </c>
      <c r="F21" s="6">
        <v>3</v>
      </c>
      <c r="G21" s="6">
        <v>2</v>
      </c>
      <c r="H21" s="6">
        <v>75</v>
      </c>
      <c r="I21" s="6">
        <v>2</v>
      </c>
      <c r="J21" s="6">
        <v>2</v>
      </c>
      <c r="K21" s="6">
        <v>0</v>
      </c>
    </row>
    <row r="22" spans="1:11" ht="14.85">
      <c r="A22" s="71" t="s">
        <v>69</v>
      </c>
      <c r="B22" s="73">
        <v>1</v>
      </c>
      <c r="C22" s="73">
        <v>6</v>
      </c>
      <c r="D22" s="73">
        <v>0</v>
      </c>
      <c r="E22" s="73">
        <v>1</v>
      </c>
      <c r="F22" s="73">
        <v>2</v>
      </c>
      <c r="G22" s="73">
        <v>2</v>
      </c>
      <c r="H22" s="73">
        <v>61</v>
      </c>
      <c r="I22" s="73">
        <v>2</v>
      </c>
      <c r="J22" s="73">
        <v>2</v>
      </c>
      <c r="K22" s="73">
        <v>0</v>
      </c>
    </row>
    <row r="23" spans="1:11" ht="15.6" thickBot="1">
      <c r="A23" s="8" t="s">
        <v>70</v>
      </c>
      <c r="B23" s="9">
        <v>1</v>
      </c>
      <c r="C23" s="9">
        <v>1</v>
      </c>
      <c r="D23" s="9" t="s">
        <v>90</v>
      </c>
      <c r="E23" s="9">
        <v>1</v>
      </c>
      <c r="F23" s="9">
        <v>0.67</v>
      </c>
      <c r="G23" s="9">
        <v>1</v>
      </c>
      <c r="H23" s="9">
        <v>0.81</v>
      </c>
      <c r="I23" s="9">
        <v>1</v>
      </c>
      <c r="J23" s="9">
        <v>1</v>
      </c>
      <c r="K23" s="9" t="s">
        <v>90</v>
      </c>
    </row>
    <row r="24" spans="1:11" ht="14.85">
      <c r="A24" s="5" t="s">
        <v>87</v>
      </c>
      <c r="B24" s="6">
        <v>0</v>
      </c>
      <c r="C24" s="6">
        <v>0</v>
      </c>
      <c r="D24" s="6">
        <v>1</v>
      </c>
      <c r="E24" s="6">
        <v>0</v>
      </c>
      <c r="F24" s="6">
        <v>0</v>
      </c>
      <c r="G24" s="6">
        <v>0</v>
      </c>
      <c r="H24" s="6">
        <v>13</v>
      </c>
      <c r="I24" s="6">
        <v>0</v>
      </c>
      <c r="J24" s="6">
        <v>0</v>
      </c>
      <c r="K24" s="6">
        <v>0</v>
      </c>
    </row>
    <row r="25" spans="1:11" ht="14.85">
      <c r="A25" s="71" t="s">
        <v>88</v>
      </c>
      <c r="B25" s="73">
        <v>0</v>
      </c>
      <c r="C25" s="73">
        <v>0</v>
      </c>
      <c r="D25" s="73">
        <v>1</v>
      </c>
      <c r="E25" s="73">
        <v>0</v>
      </c>
      <c r="F25" s="73">
        <v>0</v>
      </c>
      <c r="G25" s="73">
        <v>0</v>
      </c>
      <c r="H25" s="73">
        <v>13</v>
      </c>
      <c r="I25" s="73">
        <v>0</v>
      </c>
      <c r="J25" s="73">
        <v>0</v>
      </c>
      <c r="K25" s="73">
        <v>0</v>
      </c>
    </row>
    <row r="26" spans="1:11" ht="14.85">
      <c r="A26" s="8" t="s">
        <v>89</v>
      </c>
      <c r="B26" s="9" t="s">
        <v>90</v>
      </c>
      <c r="C26" s="9" t="s">
        <v>90</v>
      </c>
      <c r="D26" s="9">
        <v>1</v>
      </c>
      <c r="E26" s="9" t="s">
        <v>90</v>
      </c>
      <c r="F26" s="9" t="s">
        <v>90</v>
      </c>
      <c r="G26" s="20" t="s">
        <v>90</v>
      </c>
      <c r="H26" s="9">
        <v>1</v>
      </c>
      <c r="I26" s="20" t="s">
        <v>90</v>
      </c>
      <c r="J26" s="20" t="s">
        <v>90</v>
      </c>
      <c r="K26" s="20" t="s">
        <v>90</v>
      </c>
    </row>
    <row r="27" spans="1:11" ht="14.85">
      <c r="A27" s="5" t="s">
        <v>77</v>
      </c>
      <c r="B27" s="6">
        <v>17</v>
      </c>
      <c r="C27" s="6">
        <v>40</v>
      </c>
      <c r="D27" s="6">
        <v>28</v>
      </c>
      <c r="E27" s="6">
        <v>36</v>
      </c>
      <c r="F27" s="6">
        <v>56</v>
      </c>
      <c r="G27" s="6">
        <v>14</v>
      </c>
      <c r="H27" s="6">
        <v>234</v>
      </c>
      <c r="I27" s="6">
        <v>18</v>
      </c>
      <c r="J27" s="6">
        <v>21</v>
      </c>
      <c r="K27" s="6">
        <v>14</v>
      </c>
    </row>
    <row r="28" spans="1:11" ht="14.85">
      <c r="A28" s="71" t="s">
        <v>78</v>
      </c>
      <c r="B28" s="73">
        <v>12</v>
      </c>
      <c r="C28" s="73">
        <v>35</v>
      </c>
      <c r="D28" s="73">
        <v>28</v>
      </c>
      <c r="E28" s="73">
        <v>35</v>
      </c>
      <c r="F28" s="73">
        <v>36</v>
      </c>
      <c r="G28" s="73">
        <v>9</v>
      </c>
      <c r="H28" s="73">
        <v>208</v>
      </c>
      <c r="I28" s="73">
        <v>16</v>
      </c>
      <c r="J28" s="73">
        <v>20</v>
      </c>
      <c r="K28" s="73">
        <v>14</v>
      </c>
    </row>
    <row r="29" spans="1:11" ht="15.6" thickBot="1">
      <c r="A29" s="8" t="s">
        <v>79</v>
      </c>
      <c r="B29" s="9">
        <v>0.71</v>
      </c>
      <c r="C29" s="9">
        <v>0.88</v>
      </c>
      <c r="D29" s="9">
        <v>1</v>
      </c>
      <c r="E29" s="9">
        <v>0.97</v>
      </c>
      <c r="F29" s="9">
        <v>0.64</v>
      </c>
      <c r="G29" s="9">
        <v>0.64</v>
      </c>
      <c r="H29" s="9">
        <v>0.89</v>
      </c>
      <c r="I29" s="9">
        <v>0.89</v>
      </c>
      <c r="J29" s="9">
        <v>0.95</v>
      </c>
      <c r="K29" s="9">
        <v>1</v>
      </c>
    </row>
    <row r="30" spans="1:11" ht="14.85">
      <c r="A30" s="5" t="s">
        <v>80</v>
      </c>
      <c r="B30" s="60" t="s">
        <v>81</v>
      </c>
      <c r="C30" s="60" t="s">
        <v>81</v>
      </c>
      <c r="D30" s="60" t="s">
        <v>81</v>
      </c>
      <c r="E30" s="60" t="s">
        <v>81</v>
      </c>
      <c r="F30" s="60" t="s">
        <v>81</v>
      </c>
      <c r="G30" s="60" t="s">
        <v>81</v>
      </c>
      <c r="H30" s="60" t="s">
        <v>81</v>
      </c>
      <c r="I30" s="60" t="s">
        <v>81</v>
      </c>
      <c r="J30" s="6">
        <v>0</v>
      </c>
      <c r="K30" s="6">
        <v>0</v>
      </c>
    </row>
    <row r="31" spans="1:11" ht="14.85">
      <c r="A31" s="71" t="s">
        <v>82</v>
      </c>
      <c r="B31" s="74" t="s">
        <v>81</v>
      </c>
      <c r="C31" s="74" t="s">
        <v>81</v>
      </c>
      <c r="D31" s="74" t="s">
        <v>81</v>
      </c>
      <c r="E31" s="74" t="s">
        <v>81</v>
      </c>
      <c r="F31" s="74" t="s">
        <v>81</v>
      </c>
      <c r="G31" s="74" t="s">
        <v>81</v>
      </c>
      <c r="H31" s="74" t="s">
        <v>81</v>
      </c>
      <c r="I31" s="74" t="s">
        <v>81</v>
      </c>
      <c r="J31" s="73">
        <v>0</v>
      </c>
      <c r="K31" s="73">
        <v>0</v>
      </c>
    </row>
    <row r="32" spans="1:11" ht="14.85">
      <c r="A32" s="5" t="s">
        <v>83</v>
      </c>
      <c r="B32" s="69" t="s">
        <v>81</v>
      </c>
      <c r="C32" s="69" t="s">
        <v>81</v>
      </c>
      <c r="D32" s="69" t="s">
        <v>81</v>
      </c>
      <c r="E32" s="69" t="s">
        <v>81</v>
      </c>
      <c r="F32" s="69" t="s">
        <v>81</v>
      </c>
      <c r="G32" s="69" t="s">
        <v>81</v>
      </c>
      <c r="H32" s="69" t="s">
        <v>81</v>
      </c>
      <c r="I32" s="69" t="s">
        <v>81</v>
      </c>
      <c r="J32" s="6" t="s">
        <v>90</v>
      </c>
      <c r="K32" s="6" t="s">
        <v>90</v>
      </c>
    </row>
    <row r="33" spans="1:12" s="59" customFormat="1" ht="34.5" customHeight="1">
      <c r="A33" s="213" t="s">
        <v>91</v>
      </c>
      <c r="B33" s="213"/>
      <c r="C33" s="213"/>
      <c r="D33" s="213"/>
      <c r="E33" s="213"/>
      <c r="F33" s="213"/>
      <c r="G33" s="213"/>
      <c r="H33" s="213"/>
      <c r="I33" s="213"/>
      <c r="J33" s="213"/>
      <c r="K33" s="213"/>
    </row>
    <row r="34" spans="1:12" ht="45" customHeight="1">
      <c r="A34" s="211" t="s">
        <v>92</v>
      </c>
      <c r="B34" s="211"/>
      <c r="C34" s="211"/>
      <c r="D34" s="211"/>
      <c r="E34" s="211"/>
      <c r="F34" s="211"/>
      <c r="G34" s="211"/>
      <c r="H34" s="211"/>
      <c r="I34" s="211"/>
      <c r="J34" s="211"/>
      <c r="K34" s="211"/>
      <c r="L34" s="56"/>
    </row>
    <row r="35" spans="1:12" ht="14.85">
      <c r="A35" s="225" t="s">
        <v>10</v>
      </c>
      <c r="B35" s="225"/>
      <c r="C35" s="225"/>
      <c r="D35" s="225"/>
      <c r="E35" s="225"/>
      <c r="F35" s="225"/>
      <c r="G35" s="225"/>
      <c r="H35" s="225"/>
      <c r="I35" s="225"/>
      <c r="J35" s="225"/>
      <c r="K35" s="225"/>
    </row>
  </sheetData>
  <mergeCells count="4">
    <mergeCell ref="A1:K1"/>
    <mergeCell ref="A33:K33"/>
    <mergeCell ref="A34:K34"/>
    <mergeCell ref="A35:K35"/>
  </mergeCells>
  <phoneticPr fontId="35" type="noConversion"/>
  <pageMargins left="0.5" right="0.5" top="0.5" bottom="0.5" header="0.3" footer="0.3"/>
  <pageSetup scale="82" fitToHeight="0" orientation="landscape" r:id="rId1"/>
  <headerFooter>
    <oddHeader xml:space="preserve">&amp;C
</oddHeader>
    <oddFooter>&amp;L&amp;F&amp;C&amp;A&amp;R&amp;P of &amp;N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946EB-FA0A-455F-B3F8-E9965B5DB397}">
  <sheetPr>
    <pageSetUpPr fitToPage="1"/>
  </sheetPr>
  <dimension ref="A1:K20"/>
  <sheetViews>
    <sheetView zoomScaleNormal="100" zoomScaleSheetLayoutView="100" workbookViewId="0">
      <selection sqref="A1:J1"/>
    </sheetView>
  </sheetViews>
  <sheetFormatPr defaultColWidth="0" defaultRowHeight="14.85" zeroHeight="1"/>
  <cols>
    <col min="1" max="1" width="11.140625" style="3" customWidth="1"/>
    <col min="2" max="10" width="16.7109375" style="3" customWidth="1"/>
    <col min="11" max="11" width="0" style="3" hidden="1" customWidth="1"/>
    <col min="12" max="16384" width="9.140625" style="3" hidden="1"/>
  </cols>
  <sheetData>
    <row r="1" spans="1:11" ht="15.6" thickBot="1">
      <c r="A1" s="212" t="s">
        <v>15</v>
      </c>
      <c r="B1" s="212"/>
      <c r="C1" s="212"/>
      <c r="D1" s="212"/>
      <c r="E1" s="212"/>
      <c r="F1" s="212"/>
      <c r="G1" s="212"/>
      <c r="H1" s="212"/>
      <c r="I1" s="212"/>
      <c r="J1" s="212"/>
    </row>
    <row r="2" spans="1:11" ht="27.75" thickBot="1">
      <c r="A2" s="86" t="s">
        <v>39</v>
      </c>
      <c r="B2" s="21" t="s">
        <v>94</v>
      </c>
      <c r="C2" s="21" t="s">
        <v>95</v>
      </c>
      <c r="D2" s="21" t="s">
        <v>96</v>
      </c>
      <c r="E2" s="21" t="s">
        <v>97</v>
      </c>
      <c r="F2" s="21" t="s">
        <v>98</v>
      </c>
      <c r="G2" s="21" t="s">
        <v>99</v>
      </c>
      <c r="H2" s="21" t="s">
        <v>100</v>
      </c>
      <c r="I2" s="21" t="s">
        <v>101</v>
      </c>
      <c r="J2" s="87" t="s">
        <v>102</v>
      </c>
    </row>
    <row r="3" spans="1:11" ht="15.6" thickBot="1">
      <c r="A3" s="75" t="s">
        <v>103</v>
      </c>
      <c r="B3" s="76">
        <v>38340</v>
      </c>
      <c r="C3" s="76">
        <v>8395</v>
      </c>
      <c r="D3" s="77">
        <v>0.22</v>
      </c>
      <c r="E3" s="76">
        <v>2129</v>
      </c>
      <c r="F3" s="78">
        <v>0.06</v>
      </c>
      <c r="G3" s="76">
        <v>26155</v>
      </c>
      <c r="H3" s="78">
        <v>0.68</v>
      </c>
      <c r="I3" s="76">
        <v>1661</v>
      </c>
      <c r="J3" s="79">
        <v>0.04</v>
      </c>
      <c r="K3" s="38"/>
    </row>
    <row r="4" spans="1:11" ht="15.6" thickBot="1">
      <c r="A4" s="75" t="s">
        <v>104</v>
      </c>
      <c r="B4" s="76">
        <v>4206</v>
      </c>
      <c r="C4" s="76">
        <v>1865</v>
      </c>
      <c r="D4" s="77">
        <v>0.44</v>
      </c>
      <c r="E4" s="76">
        <v>72</v>
      </c>
      <c r="F4" s="78">
        <v>0.02</v>
      </c>
      <c r="G4" s="76">
        <v>2151</v>
      </c>
      <c r="H4" s="78">
        <v>0.51</v>
      </c>
      <c r="I4" s="76">
        <v>118</v>
      </c>
      <c r="J4" s="79">
        <v>0.03</v>
      </c>
      <c r="K4" s="38"/>
    </row>
    <row r="5" spans="1:11" ht="15.6" thickBot="1">
      <c r="A5" s="75" t="s">
        <v>105</v>
      </c>
      <c r="B5" s="76">
        <v>6401</v>
      </c>
      <c r="C5" s="76">
        <v>355</v>
      </c>
      <c r="D5" s="77">
        <v>0.06</v>
      </c>
      <c r="E5" s="76">
        <v>73</v>
      </c>
      <c r="F5" s="78">
        <v>0.01</v>
      </c>
      <c r="G5" s="76">
        <v>5670</v>
      </c>
      <c r="H5" s="78">
        <v>0.89</v>
      </c>
      <c r="I5" s="76">
        <v>303</v>
      </c>
      <c r="J5" s="79">
        <v>0.05</v>
      </c>
      <c r="K5" s="38"/>
    </row>
    <row r="6" spans="1:11" ht="15.6" thickBot="1">
      <c r="A6" s="75" t="s">
        <v>106</v>
      </c>
      <c r="B6" s="76">
        <v>3641</v>
      </c>
      <c r="C6" s="76">
        <v>264</v>
      </c>
      <c r="D6" s="77">
        <v>7.0000000000000007E-2</v>
      </c>
      <c r="E6" s="76">
        <v>100</v>
      </c>
      <c r="F6" s="78">
        <v>0.03</v>
      </c>
      <c r="G6" s="76">
        <v>3194</v>
      </c>
      <c r="H6" s="78">
        <v>0.88</v>
      </c>
      <c r="I6" s="76">
        <v>83</v>
      </c>
      <c r="J6" s="79">
        <v>0.02</v>
      </c>
      <c r="K6" s="38"/>
    </row>
    <row r="7" spans="1:11" ht="15.6" thickBot="1">
      <c r="A7" s="75" t="s">
        <v>107</v>
      </c>
      <c r="B7" s="76">
        <v>6007</v>
      </c>
      <c r="C7" s="76">
        <v>420</v>
      </c>
      <c r="D7" s="77">
        <v>7.0000000000000007E-2</v>
      </c>
      <c r="E7" s="76">
        <v>203</v>
      </c>
      <c r="F7" s="78">
        <v>0.03</v>
      </c>
      <c r="G7" s="76">
        <v>5170</v>
      </c>
      <c r="H7" s="78">
        <v>0.86</v>
      </c>
      <c r="I7" s="76">
        <v>214</v>
      </c>
      <c r="J7" s="79">
        <v>0.04</v>
      </c>
      <c r="K7" s="38"/>
    </row>
    <row r="8" spans="1:11" ht="15.6" thickBot="1">
      <c r="A8" s="75" t="s">
        <v>108</v>
      </c>
      <c r="B8" s="76">
        <v>2951</v>
      </c>
      <c r="C8" s="76">
        <v>1818</v>
      </c>
      <c r="D8" s="77">
        <v>0.62</v>
      </c>
      <c r="E8" s="76">
        <v>540</v>
      </c>
      <c r="F8" s="78">
        <v>0.18</v>
      </c>
      <c r="G8" s="76">
        <v>376</v>
      </c>
      <c r="H8" s="78">
        <v>0.13</v>
      </c>
      <c r="I8" s="76">
        <v>217</v>
      </c>
      <c r="J8" s="79">
        <v>7.0000000000000007E-2</v>
      </c>
      <c r="K8" s="38"/>
    </row>
    <row r="9" spans="1:11" ht="15.6" thickBot="1">
      <c r="A9" s="75" t="s">
        <v>109</v>
      </c>
      <c r="B9" s="76">
        <v>7581</v>
      </c>
      <c r="C9" s="76">
        <v>1333</v>
      </c>
      <c r="D9" s="77">
        <v>0.18</v>
      </c>
      <c r="E9" s="76">
        <v>649</v>
      </c>
      <c r="F9" s="78">
        <v>0.09</v>
      </c>
      <c r="G9" s="76">
        <v>5338</v>
      </c>
      <c r="H9" s="78">
        <v>0.7</v>
      </c>
      <c r="I9" s="76">
        <v>261</v>
      </c>
      <c r="J9" s="79">
        <v>0.03</v>
      </c>
      <c r="K9" s="38"/>
    </row>
    <row r="10" spans="1:11" ht="15.6" thickBot="1">
      <c r="A10" s="75" t="s">
        <v>110</v>
      </c>
      <c r="B10" s="80">
        <v>559</v>
      </c>
      <c r="C10" s="80">
        <v>131</v>
      </c>
      <c r="D10" s="77">
        <v>0.23</v>
      </c>
      <c r="E10" s="80">
        <v>59</v>
      </c>
      <c r="F10" s="78">
        <v>0.11</v>
      </c>
      <c r="G10" s="80">
        <v>341</v>
      </c>
      <c r="H10" s="78">
        <v>0.61</v>
      </c>
      <c r="I10" s="80">
        <v>28</v>
      </c>
      <c r="J10" s="79">
        <v>0.05</v>
      </c>
      <c r="K10" s="38"/>
    </row>
    <row r="11" spans="1:11" ht="15.6" thickBot="1">
      <c r="A11" s="75" t="s">
        <v>111</v>
      </c>
      <c r="B11" s="76">
        <v>286</v>
      </c>
      <c r="C11" s="76">
        <v>8</v>
      </c>
      <c r="D11" s="77">
        <v>0.03</v>
      </c>
      <c r="E11" s="76">
        <v>3</v>
      </c>
      <c r="F11" s="78">
        <v>0.01</v>
      </c>
      <c r="G11" s="76">
        <v>274</v>
      </c>
      <c r="H11" s="78">
        <v>0.96</v>
      </c>
      <c r="I11" s="76">
        <v>1</v>
      </c>
      <c r="J11" s="79" t="s">
        <v>112</v>
      </c>
      <c r="K11" s="38"/>
    </row>
    <row r="12" spans="1:11" ht="15.6" thickBot="1">
      <c r="A12" s="75" t="s">
        <v>113</v>
      </c>
      <c r="B12" s="76">
        <v>3303</v>
      </c>
      <c r="C12" s="76">
        <v>1959</v>
      </c>
      <c r="D12" s="77">
        <v>0.59</v>
      </c>
      <c r="E12" s="76">
        <v>147</v>
      </c>
      <c r="F12" s="78">
        <v>0.04</v>
      </c>
      <c r="G12" s="76">
        <v>1010</v>
      </c>
      <c r="H12" s="78">
        <v>0.31</v>
      </c>
      <c r="I12" s="76">
        <v>187</v>
      </c>
      <c r="J12" s="79">
        <v>0.06</v>
      </c>
      <c r="K12" s="38"/>
    </row>
    <row r="13" spans="1:11">
      <c r="A13" s="81" t="s">
        <v>114</v>
      </c>
      <c r="B13" s="82">
        <v>3405</v>
      </c>
      <c r="C13" s="82">
        <v>242</v>
      </c>
      <c r="D13" s="83">
        <v>7.0000000000000007E-2</v>
      </c>
      <c r="E13" s="82">
        <v>283</v>
      </c>
      <c r="F13" s="84">
        <v>0.08</v>
      </c>
      <c r="G13" s="82">
        <v>2631</v>
      </c>
      <c r="H13" s="84">
        <v>0.77</v>
      </c>
      <c r="I13" s="82">
        <v>249</v>
      </c>
      <c r="J13" s="85">
        <v>7.0000000000000007E-2</v>
      </c>
      <c r="K13" s="38"/>
    </row>
    <row r="14" spans="1:11" ht="28.5" customHeight="1">
      <c r="A14" s="214" t="s">
        <v>115</v>
      </c>
      <c r="B14" s="214"/>
      <c r="C14" s="214"/>
      <c r="D14" s="214"/>
      <c r="E14" s="214"/>
      <c r="F14" s="214"/>
      <c r="G14" s="214"/>
      <c r="H14" s="214"/>
      <c r="I14" s="214"/>
      <c r="J14" s="214"/>
    </row>
    <row r="15" spans="1:11" ht="14.25" customHeight="1">
      <c r="A15" s="213" t="s">
        <v>116</v>
      </c>
      <c r="B15" s="213"/>
      <c r="C15" s="213"/>
      <c r="D15" s="213"/>
      <c r="E15" s="213"/>
      <c r="F15" s="213"/>
      <c r="G15" s="213"/>
      <c r="H15" s="213"/>
      <c r="I15" s="213"/>
      <c r="J15" s="213"/>
    </row>
    <row r="16" spans="1:11">
      <c r="A16" s="225" t="s">
        <v>10</v>
      </c>
      <c r="B16" s="225"/>
      <c r="C16" s="225"/>
      <c r="D16" s="225"/>
      <c r="E16" s="225"/>
      <c r="F16" s="225"/>
      <c r="G16" s="225"/>
      <c r="H16" s="225"/>
      <c r="I16" s="225"/>
      <c r="J16" s="225"/>
    </row>
    <row r="20" ht="14.45" hidden="1" customHeight="1"/>
  </sheetData>
  <mergeCells count="4">
    <mergeCell ref="A1:J1"/>
    <mergeCell ref="A14:J14"/>
    <mergeCell ref="A15:J15"/>
    <mergeCell ref="A16:J16"/>
  </mergeCells>
  <pageMargins left="0.5" right="0.5" top="0.5" bottom="0.5" header="0.3" footer="0.3"/>
  <pageSetup scale="78" fitToHeight="0" orientation="landscape" r:id="rId1"/>
  <headerFooter>
    <oddHeader xml:space="preserve">&amp;C
</oddHeader>
    <oddFooter>&amp;L&amp;F&amp;C&amp;A&amp;R&amp;P of &amp;N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33822-28CC-4A1E-9828-9328F406BD2E}">
  <sheetPr>
    <pageSetUpPr fitToPage="1"/>
  </sheetPr>
  <dimension ref="A1:O60"/>
  <sheetViews>
    <sheetView zoomScaleNormal="100" zoomScaleSheetLayoutView="100" workbookViewId="0">
      <selection sqref="A1:E1"/>
    </sheetView>
  </sheetViews>
  <sheetFormatPr defaultColWidth="0" defaultRowHeight="14.85" zeroHeight="1"/>
  <cols>
    <col min="1" max="1" width="11.140625" style="3" customWidth="1"/>
    <col min="2" max="2" width="15.5703125" style="3" customWidth="1"/>
    <col min="3" max="3" width="16.5703125" style="3" customWidth="1"/>
    <col min="4" max="4" width="14.140625" style="3" customWidth="1"/>
    <col min="5" max="5" width="13" style="3" customWidth="1"/>
    <col min="6" max="15" width="0" style="3" hidden="1" customWidth="1"/>
    <col min="16" max="16384" width="9.140625" style="3" hidden="1"/>
  </cols>
  <sheetData>
    <row r="1" spans="1:15" ht="29.25" customHeight="1" thickBot="1">
      <c r="A1" s="215" t="s">
        <v>117</v>
      </c>
      <c r="B1" s="215"/>
      <c r="C1" s="215"/>
      <c r="D1" s="215"/>
      <c r="E1" s="215"/>
    </row>
    <row r="2" spans="1:15" ht="15.6" thickBot="1">
      <c r="A2" s="196" t="s">
        <v>39</v>
      </c>
      <c r="B2" s="21" t="s">
        <v>118</v>
      </c>
      <c r="C2" s="21" t="s">
        <v>119</v>
      </c>
      <c r="D2" s="21" t="s">
        <v>120</v>
      </c>
      <c r="E2" s="87" t="s">
        <v>121</v>
      </c>
    </row>
    <row r="3" spans="1:15" ht="15.6" thickBot="1">
      <c r="A3" s="75" t="s">
        <v>103</v>
      </c>
      <c r="B3" s="76">
        <v>144164</v>
      </c>
      <c r="C3" s="76">
        <v>39411</v>
      </c>
      <c r="D3" s="76">
        <v>8301</v>
      </c>
      <c r="E3" s="88">
        <v>96452</v>
      </c>
    </row>
    <row r="4" spans="1:15" ht="15.6" thickBot="1">
      <c r="A4" s="75" t="s">
        <v>104</v>
      </c>
      <c r="B4" s="76">
        <v>17458</v>
      </c>
      <c r="C4" s="76">
        <v>9499</v>
      </c>
      <c r="D4" s="76">
        <v>302</v>
      </c>
      <c r="E4" s="88">
        <v>7657</v>
      </c>
    </row>
    <row r="5" spans="1:15" ht="15.6" thickBot="1">
      <c r="A5" s="75" t="s">
        <v>105</v>
      </c>
      <c r="B5" s="76">
        <v>24226</v>
      </c>
      <c r="C5" s="76">
        <v>1707</v>
      </c>
      <c r="D5" s="76">
        <v>251</v>
      </c>
      <c r="E5" s="88">
        <v>22268</v>
      </c>
      <c r="K5" s="33"/>
      <c r="L5" s="33"/>
      <c r="M5" s="33"/>
      <c r="N5" s="33"/>
    </row>
    <row r="6" spans="1:15" ht="15.6" thickBot="1">
      <c r="A6" s="75" t="s">
        <v>106</v>
      </c>
      <c r="B6" s="76">
        <v>14711</v>
      </c>
      <c r="C6" s="76">
        <v>1332</v>
      </c>
      <c r="D6" s="76">
        <v>359</v>
      </c>
      <c r="E6" s="88">
        <v>13020</v>
      </c>
    </row>
    <row r="7" spans="1:15" ht="15.6" thickBot="1">
      <c r="A7" s="75" t="s">
        <v>107</v>
      </c>
      <c r="B7" s="76">
        <v>21947</v>
      </c>
      <c r="C7" s="76">
        <v>1878</v>
      </c>
      <c r="D7" s="76">
        <v>737</v>
      </c>
      <c r="E7" s="88">
        <v>19332</v>
      </c>
      <c r="K7" s="33"/>
      <c r="L7" s="33"/>
      <c r="M7" s="33"/>
      <c r="N7" s="33"/>
      <c r="O7" s="33"/>
    </row>
    <row r="8" spans="1:15" ht="15.6" thickBot="1">
      <c r="A8" s="75" t="s">
        <v>108</v>
      </c>
      <c r="B8" s="76">
        <v>10962</v>
      </c>
      <c r="C8" s="76">
        <v>7571</v>
      </c>
      <c r="D8" s="76">
        <v>2052</v>
      </c>
      <c r="E8" s="88">
        <v>1339</v>
      </c>
    </row>
    <row r="9" spans="1:15" ht="15.6" thickBot="1">
      <c r="A9" s="75" t="s">
        <v>109</v>
      </c>
      <c r="B9" s="76">
        <v>25721</v>
      </c>
      <c r="C9" s="76">
        <v>5694</v>
      </c>
      <c r="D9" s="76">
        <v>2813</v>
      </c>
      <c r="E9" s="88">
        <v>17214</v>
      </c>
    </row>
    <row r="10" spans="1:15" ht="15.6" thickBot="1">
      <c r="A10" s="75" t="s">
        <v>110</v>
      </c>
      <c r="B10" s="76">
        <v>2033</v>
      </c>
      <c r="C10" s="76">
        <v>640</v>
      </c>
      <c r="D10" s="76">
        <v>256</v>
      </c>
      <c r="E10" s="88">
        <v>1137</v>
      </c>
    </row>
    <row r="11" spans="1:15" ht="15.6" thickBot="1">
      <c r="A11" s="75" t="s">
        <v>111</v>
      </c>
      <c r="B11" s="76">
        <v>1026</v>
      </c>
      <c r="C11" s="76">
        <v>32</v>
      </c>
      <c r="D11" s="76">
        <v>13</v>
      </c>
      <c r="E11" s="88">
        <v>981</v>
      </c>
    </row>
    <row r="12" spans="1:15" ht="15.6" thickBot="1">
      <c r="A12" s="75" t="s">
        <v>113</v>
      </c>
      <c r="B12" s="76">
        <v>13904</v>
      </c>
      <c r="C12" s="76">
        <v>9838</v>
      </c>
      <c r="D12" s="76">
        <v>534</v>
      </c>
      <c r="E12" s="88">
        <v>3532</v>
      </c>
      <c r="K12" s="33"/>
      <c r="L12" s="33"/>
      <c r="N12" s="33"/>
    </row>
    <row r="13" spans="1:15">
      <c r="A13" s="81" t="s">
        <v>114</v>
      </c>
      <c r="B13" s="82">
        <v>12176</v>
      </c>
      <c r="C13" s="82">
        <v>1220</v>
      </c>
      <c r="D13" s="82">
        <v>984</v>
      </c>
      <c r="E13" s="89">
        <v>9972</v>
      </c>
    </row>
    <row r="14" spans="1:15" ht="28.5" customHeight="1">
      <c r="A14" s="214" t="s">
        <v>115</v>
      </c>
      <c r="B14" s="214"/>
      <c r="C14" s="214"/>
      <c r="D14" s="214"/>
      <c r="E14" s="214"/>
    </row>
    <row r="15" spans="1:15" ht="71.25" customHeight="1">
      <c r="A15" s="213" t="s">
        <v>122</v>
      </c>
      <c r="B15" s="213"/>
      <c r="C15" s="213"/>
      <c r="D15" s="213"/>
      <c r="E15" s="213"/>
      <c r="F15" s="58"/>
      <c r="G15" s="58"/>
      <c r="H15" s="58"/>
      <c r="I15" s="58"/>
    </row>
    <row r="16" spans="1:15">
      <c r="A16" s="225" t="s">
        <v>10</v>
      </c>
      <c r="B16" s="225"/>
      <c r="C16" s="225"/>
      <c r="D16" s="225"/>
      <c r="E16" s="225"/>
      <c r="K16" s="33"/>
      <c r="L16" s="33"/>
      <c r="N16" s="33"/>
    </row>
    <row r="18" spans="11:14" hidden="1">
      <c r="K18" s="33"/>
      <c r="N18" s="33"/>
    </row>
    <row r="23" spans="11:14" hidden="1">
      <c r="K23" s="33"/>
      <c r="L23" s="33"/>
      <c r="M23" s="33"/>
      <c r="N23" s="33"/>
    </row>
    <row r="25" spans="11:14" hidden="1">
      <c r="K25" s="33"/>
      <c r="L25" s="33"/>
    </row>
    <row r="30" spans="11:14" hidden="1">
      <c r="K30" s="33"/>
      <c r="L30" s="33"/>
      <c r="M30" s="33"/>
      <c r="N30" s="33"/>
    </row>
    <row r="32" spans="11:14" hidden="1">
      <c r="K32" s="33"/>
      <c r="L32" s="33"/>
      <c r="N32" s="33"/>
    </row>
    <row r="37" spans="11:14" hidden="1">
      <c r="K37" s="33"/>
      <c r="N37" s="33"/>
    </row>
    <row r="44" spans="11:14" hidden="1">
      <c r="K44" s="33"/>
    </row>
    <row r="51" spans="11:14" hidden="1">
      <c r="K51" s="33"/>
      <c r="L51" s="33"/>
      <c r="N51" s="33"/>
    </row>
    <row r="53" spans="11:14" hidden="1">
      <c r="K53" s="33"/>
      <c r="L53" s="33"/>
      <c r="N53" s="33"/>
    </row>
    <row r="58" spans="11:14" hidden="1">
      <c r="K58" s="33"/>
      <c r="L58" s="33"/>
      <c r="N58" s="33"/>
    </row>
    <row r="60" spans="11:14" hidden="1">
      <c r="K60" s="33"/>
      <c r="N60" s="33"/>
    </row>
  </sheetData>
  <mergeCells count="4">
    <mergeCell ref="A1:E1"/>
    <mergeCell ref="A14:E14"/>
    <mergeCell ref="A15:E15"/>
    <mergeCell ref="A16:E16"/>
  </mergeCells>
  <pageMargins left="0.5" right="0.5" top="0.5" bottom="0.5" header="0.3" footer="0.3"/>
  <pageSetup fitToHeight="0" orientation="landscape" r:id="rId1"/>
  <headerFooter>
    <oddHeader xml:space="preserve">&amp;C
</oddHeader>
    <oddFooter>&amp;L&amp;F&amp;C&amp;A&amp;R&amp;P of &amp;N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9F1B-19CB-45BE-8026-587B5AA846EF}">
  <sheetPr>
    <pageSetUpPr fitToPage="1"/>
  </sheetPr>
  <dimension ref="A1:Q25"/>
  <sheetViews>
    <sheetView zoomScaleNormal="100" zoomScaleSheetLayoutView="100" workbookViewId="0">
      <selection sqref="A1:E1"/>
    </sheetView>
  </sheetViews>
  <sheetFormatPr defaultColWidth="0" defaultRowHeight="14.85" zeroHeight="1"/>
  <cols>
    <col min="1" max="1" width="11.140625" style="3" customWidth="1"/>
    <col min="2" max="2" width="13.85546875" style="3" customWidth="1"/>
    <col min="3" max="3" width="16.5703125" style="3" customWidth="1"/>
    <col min="4" max="4" width="14.140625" style="3" customWidth="1"/>
    <col min="5" max="5" width="13" style="3" customWidth="1"/>
    <col min="6" max="17" width="0" style="3" hidden="1" customWidth="1"/>
    <col min="18" max="16384" width="9.140625" style="3" hidden="1"/>
  </cols>
  <sheetData>
    <row r="1" spans="1:17" ht="29.25" customHeight="1" thickBot="1">
      <c r="A1" s="215" t="s">
        <v>17</v>
      </c>
      <c r="B1" s="215"/>
      <c r="C1" s="215"/>
      <c r="D1" s="215"/>
      <c r="E1" s="215"/>
    </row>
    <row r="2" spans="1:17" ht="15.6" thickBot="1">
      <c r="A2" s="196" t="s">
        <v>39</v>
      </c>
      <c r="B2" s="21" t="s">
        <v>123</v>
      </c>
      <c r="C2" s="21" t="s">
        <v>119</v>
      </c>
      <c r="D2" s="21" t="s">
        <v>120</v>
      </c>
      <c r="E2" s="87" t="s">
        <v>121</v>
      </c>
      <c r="G2" s="45" t="s">
        <v>124</v>
      </c>
      <c r="H2" s="49" t="s">
        <v>124</v>
      </c>
      <c r="I2" s="49" t="s">
        <v>124</v>
      </c>
      <c r="J2" s="49" t="s">
        <v>124</v>
      </c>
      <c r="K2" s="49" t="s">
        <v>124</v>
      </c>
      <c r="L2" s="49" t="s">
        <v>124</v>
      </c>
      <c r="M2" s="49" t="s">
        <v>124</v>
      </c>
      <c r="N2" s="45" t="s">
        <v>124</v>
      </c>
      <c r="O2" s="45" t="s">
        <v>124</v>
      </c>
      <c r="P2" s="45" t="s">
        <v>124</v>
      </c>
      <c r="Q2" s="45" t="s">
        <v>124</v>
      </c>
    </row>
    <row r="3" spans="1:17" ht="15.6" thickBot="1">
      <c r="A3" s="75" t="s">
        <v>103</v>
      </c>
      <c r="B3" s="90">
        <v>3.9</v>
      </c>
      <c r="C3" s="90">
        <v>4.7</v>
      </c>
      <c r="D3" s="90">
        <v>3.9</v>
      </c>
      <c r="E3" s="91">
        <v>3.7</v>
      </c>
      <c r="G3" s="45" t="s">
        <v>124</v>
      </c>
      <c r="N3" s="48"/>
      <c r="O3" s="48"/>
      <c r="P3" s="48"/>
      <c r="Q3" s="45" t="s">
        <v>124</v>
      </c>
    </row>
    <row r="4" spans="1:17" ht="15.6" thickBot="1">
      <c r="A4" s="75" t="s">
        <v>104</v>
      </c>
      <c r="B4" s="90">
        <v>4.3</v>
      </c>
      <c r="C4" s="90">
        <v>5.0999999999999996</v>
      </c>
      <c r="D4" s="90">
        <v>4.2</v>
      </c>
      <c r="E4" s="91">
        <v>3.6</v>
      </c>
      <c r="G4" s="45" t="s">
        <v>124</v>
      </c>
      <c r="N4" s="46"/>
      <c r="O4" s="47"/>
      <c r="P4" s="48"/>
      <c r="Q4" s="45" t="s">
        <v>124</v>
      </c>
    </row>
    <row r="5" spans="1:17" ht="15.6" thickBot="1">
      <c r="A5" s="75" t="s">
        <v>105</v>
      </c>
      <c r="B5" s="90">
        <v>4</v>
      </c>
      <c r="C5" s="90">
        <v>4.8</v>
      </c>
      <c r="D5" s="90">
        <v>3.4</v>
      </c>
      <c r="E5" s="91">
        <v>3.9</v>
      </c>
      <c r="G5" s="45" t="s">
        <v>124</v>
      </c>
      <c r="N5" s="48"/>
      <c r="O5" s="48"/>
      <c r="P5" s="48"/>
      <c r="Q5" s="45" t="s">
        <v>124</v>
      </c>
    </row>
    <row r="6" spans="1:17" ht="15.6" thickBot="1">
      <c r="A6" s="75" t="s">
        <v>106</v>
      </c>
      <c r="B6" s="90">
        <v>4.0999999999999996</v>
      </c>
      <c r="C6" s="90">
        <v>5</v>
      </c>
      <c r="D6" s="90">
        <v>3.6</v>
      </c>
      <c r="E6" s="91">
        <v>4.0999999999999996</v>
      </c>
      <c r="G6" s="45" t="s">
        <v>124</v>
      </c>
      <c r="N6" s="48"/>
      <c r="O6" s="48"/>
      <c r="P6" s="48"/>
      <c r="Q6" s="45" t="s">
        <v>124</v>
      </c>
    </row>
    <row r="7" spans="1:17" ht="15.6" thickBot="1">
      <c r="A7" s="75" t="s">
        <v>107</v>
      </c>
      <c r="B7" s="90">
        <v>3.8</v>
      </c>
      <c r="C7" s="90">
        <v>4.5</v>
      </c>
      <c r="D7" s="90">
        <v>3.6</v>
      </c>
      <c r="E7" s="91">
        <v>3.7</v>
      </c>
      <c r="G7" s="45" t="s">
        <v>124</v>
      </c>
      <c r="N7" s="47"/>
      <c r="O7" s="47"/>
      <c r="P7" s="48"/>
      <c r="Q7" s="45" t="s">
        <v>124</v>
      </c>
    </row>
    <row r="8" spans="1:17" ht="15.6" thickBot="1">
      <c r="A8" s="75" t="s">
        <v>108</v>
      </c>
      <c r="B8" s="90">
        <v>4</v>
      </c>
      <c r="C8" s="90">
        <v>4.2</v>
      </c>
      <c r="D8" s="90">
        <v>3.8</v>
      </c>
      <c r="E8" s="91">
        <v>3.6</v>
      </c>
      <c r="G8" s="45" t="s">
        <v>124</v>
      </c>
      <c r="N8" s="48"/>
      <c r="O8" s="48"/>
      <c r="P8" s="48"/>
      <c r="Q8" s="45" t="s">
        <v>124</v>
      </c>
    </row>
    <row r="9" spans="1:17" ht="15.6" thickBot="1">
      <c r="A9" s="75" t="s">
        <v>109</v>
      </c>
      <c r="B9" s="90">
        <v>3.5</v>
      </c>
      <c r="C9" s="90">
        <v>4.3</v>
      </c>
      <c r="D9" s="90">
        <v>4.3</v>
      </c>
      <c r="E9" s="91">
        <v>3.2</v>
      </c>
      <c r="G9" s="45" t="s">
        <v>124</v>
      </c>
      <c r="N9" s="48"/>
      <c r="O9" s="48"/>
      <c r="P9" s="48"/>
      <c r="Q9" s="45" t="s">
        <v>124</v>
      </c>
    </row>
    <row r="10" spans="1:17" ht="15.6" thickBot="1">
      <c r="A10" s="75" t="s">
        <v>110</v>
      </c>
      <c r="B10" s="90">
        <v>3.8</v>
      </c>
      <c r="C10" s="90">
        <v>4.9000000000000004</v>
      </c>
      <c r="D10" s="90">
        <v>4.3</v>
      </c>
      <c r="E10" s="91">
        <v>3.3</v>
      </c>
      <c r="G10" s="45" t="s">
        <v>124</v>
      </c>
      <c r="N10" s="47"/>
      <c r="O10" s="47"/>
      <c r="P10" s="48"/>
      <c r="Q10" s="45" t="s">
        <v>124</v>
      </c>
    </row>
    <row r="11" spans="1:17" ht="15.6" thickBot="1">
      <c r="A11" s="75" t="s">
        <v>111</v>
      </c>
      <c r="B11" s="90">
        <v>3.6</v>
      </c>
      <c r="C11" s="90">
        <v>4</v>
      </c>
      <c r="D11" s="90">
        <v>4.3</v>
      </c>
      <c r="E11" s="91">
        <v>3.6</v>
      </c>
      <c r="G11" s="45" t="s">
        <v>124</v>
      </c>
      <c r="N11" s="48"/>
      <c r="O11" s="48"/>
      <c r="P11" s="48"/>
      <c r="Q11" s="45" t="s">
        <v>124</v>
      </c>
    </row>
    <row r="12" spans="1:17" ht="15.6" thickBot="1">
      <c r="A12" s="75" t="s">
        <v>113</v>
      </c>
      <c r="B12" s="90">
        <v>4.5</v>
      </c>
      <c r="C12" s="90">
        <v>5</v>
      </c>
      <c r="D12" s="90">
        <v>3.6</v>
      </c>
      <c r="E12" s="91">
        <v>3.5</v>
      </c>
      <c r="G12" s="45" t="s">
        <v>124</v>
      </c>
      <c r="N12" s="48"/>
      <c r="O12" s="48"/>
      <c r="P12" s="48"/>
      <c r="Q12" s="45" t="s">
        <v>124</v>
      </c>
    </row>
    <row r="13" spans="1:17">
      <c r="A13" s="81" t="s">
        <v>114</v>
      </c>
      <c r="B13" s="92">
        <v>3.9</v>
      </c>
      <c r="C13" s="92">
        <v>5</v>
      </c>
      <c r="D13" s="92">
        <v>3.5</v>
      </c>
      <c r="E13" s="93">
        <v>3.8</v>
      </c>
      <c r="G13" s="45" t="s">
        <v>124</v>
      </c>
      <c r="N13" s="47"/>
      <c r="O13" s="47"/>
      <c r="P13" s="48"/>
      <c r="Q13" s="45" t="s">
        <v>124</v>
      </c>
    </row>
    <row r="14" spans="1:17" ht="28.5" customHeight="1">
      <c r="A14" s="214" t="s">
        <v>115</v>
      </c>
      <c r="B14" s="214"/>
      <c r="C14" s="214"/>
      <c r="D14" s="214"/>
      <c r="E14" s="214"/>
      <c r="N14" s="48"/>
      <c r="O14" s="48"/>
      <c r="P14" s="48"/>
    </row>
    <row r="15" spans="1:17" ht="14.25" customHeight="1">
      <c r="A15" s="214" t="s">
        <v>125</v>
      </c>
      <c r="B15" s="214"/>
      <c r="C15" s="214"/>
      <c r="D15" s="214"/>
      <c r="E15" s="214"/>
      <c r="N15" s="47"/>
      <c r="O15" s="47"/>
      <c r="P15" s="48"/>
    </row>
    <row r="16" spans="1:17">
      <c r="A16" s="225" t="s">
        <v>10</v>
      </c>
      <c r="B16" s="225"/>
      <c r="C16" s="225"/>
      <c r="D16" s="225"/>
      <c r="E16" s="225"/>
      <c r="N16" s="48"/>
      <c r="O16" s="48"/>
      <c r="P16" s="48"/>
    </row>
    <row r="17" spans="8:16" hidden="1">
      <c r="N17" s="48"/>
      <c r="O17" s="48"/>
      <c r="P17" s="48"/>
    </row>
    <row r="18" spans="8:16" hidden="1">
      <c r="N18" s="47"/>
      <c r="O18" s="47"/>
      <c r="P18" s="48"/>
    </row>
    <row r="19" spans="8:16" hidden="1">
      <c r="N19" s="48"/>
      <c r="O19" s="48"/>
      <c r="P19" s="48"/>
    </row>
    <row r="20" spans="8:16" hidden="1">
      <c r="N20" s="48"/>
      <c r="O20" s="48"/>
      <c r="P20" s="48"/>
    </row>
    <row r="21" spans="8:16" hidden="1">
      <c r="N21" s="47"/>
      <c r="O21" s="47"/>
      <c r="P21" s="48"/>
    </row>
    <row r="22" spans="8:16" hidden="1">
      <c r="N22" s="48"/>
      <c r="O22" s="48"/>
      <c r="P22" s="48"/>
    </row>
    <row r="23" spans="8:16" ht="20.25" hidden="1" customHeight="1">
      <c r="H23" s="216"/>
      <c r="I23" s="216"/>
      <c r="J23" s="216"/>
      <c r="K23" s="216"/>
      <c r="L23" s="216"/>
      <c r="M23" s="216"/>
      <c r="N23" s="216"/>
      <c r="O23" s="216"/>
      <c r="P23" s="216"/>
    </row>
    <row r="24" spans="8:16" ht="20.25" hidden="1" customHeight="1">
      <c r="H24" s="216"/>
      <c r="I24" s="216"/>
      <c r="J24" s="216"/>
      <c r="K24" s="216"/>
      <c r="L24" s="216"/>
      <c r="M24" s="216"/>
      <c r="N24" s="216"/>
      <c r="O24" s="216"/>
      <c r="P24" s="216"/>
    </row>
    <row r="25" spans="8:16" ht="14.45" hidden="1" customHeight="1">
      <c r="H25" s="216"/>
      <c r="I25" s="216"/>
      <c r="J25" s="216"/>
      <c r="K25" s="216"/>
      <c r="L25" s="216"/>
      <c r="M25" s="216"/>
      <c r="N25" s="216"/>
      <c r="O25" s="216"/>
      <c r="P25" s="216"/>
    </row>
  </sheetData>
  <mergeCells count="7">
    <mergeCell ref="H24:P24"/>
    <mergeCell ref="H25:P25"/>
    <mergeCell ref="H23:P23"/>
    <mergeCell ref="A1:E1"/>
    <mergeCell ref="A14:E14"/>
    <mergeCell ref="A15:E15"/>
    <mergeCell ref="A16:E16"/>
  </mergeCells>
  <pageMargins left="0.5" right="0.5" top="0.5" bottom="0.5" header="0.3" footer="0.3"/>
  <pageSetup fitToHeight="0" orientation="landscape" r:id="rId1"/>
  <headerFooter>
    <oddHeader xml:space="preserve">&amp;C
</oddHeader>
    <oddFooter>&amp;L&amp;F&amp;C&amp;A&amp;R&amp;P of &amp;N</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2D987-486E-4464-9F78-F08668B40BD6}">
  <sheetPr>
    <pageSetUpPr fitToPage="1"/>
  </sheetPr>
  <dimension ref="A1:K6"/>
  <sheetViews>
    <sheetView zoomScaleNormal="100" zoomScaleSheetLayoutView="100" workbookViewId="0">
      <selection sqref="A1:K1"/>
    </sheetView>
  </sheetViews>
  <sheetFormatPr defaultColWidth="0" defaultRowHeight="14.85" zeroHeight="1"/>
  <cols>
    <col min="1" max="1" width="16.140625" style="3" customWidth="1"/>
    <col min="2" max="11" width="9.140625" style="3" customWidth="1"/>
    <col min="12" max="16384" width="9.140625" style="3" hidden="1"/>
  </cols>
  <sheetData>
    <row r="1" spans="1:11">
      <c r="A1" s="217" t="s">
        <v>126</v>
      </c>
      <c r="B1" s="217"/>
      <c r="C1" s="217"/>
      <c r="D1" s="217"/>
      <c r="E1" s="217"/>
      <c r="F1" s="217"/>
      <c r="G1" s="217"/>
      <c r="H1" s="217"/>
      <c r="I1" s="217"/>
      <c r="J1" s="217"/>
      <c r="K1" s="217"/>
    </row>
    <row r="2" spans="1:11" ht="15.6" thickBot="1">
      <c r="A2" s="86" t="s">
        <v>39</v>
      </c>
      <c r="B2" s="21" t="s">
        <v>40</v>
      </c>
      <c r="C2" s="21" t="s">
        <v>41</v>
      </c>
      <c r="D2" s="21" t="s">
        <v>42</v>
      </c>
      <c r="E2" s="21" t="s">
        <v>43</v>
      </c>
      <c r="F2" s="21" t="s">
        <v>44</v>
      </c>
      <c r="G2" s="21" t="s">
        <v>45</v>
      </c>
      <c r="H2" s="21" t="s">
        <v>46</v>
      </c>
      <c r="I2" s="21" t="s">
        <v>47</v>
      </c>
      <c r="J2" s="40" t="s">
        <v>48</v>
      </c>
      <c r="K2" s="97" t="s">
        <v>49</v>
      </c>
    </row>
    <row r="3" spans="1:11" ht="54">
      <c r="A3" s="81" t="s">
        <v>127</v>
      </c>
      <c r="B3" s="98">
        <v>0.72</v>
      </c>
      <c r="C3" s="98">
        <v>0.76</v>
      </c>
      <c r="D3" s="98">
        <v>0.77</v>
      </c>
      <c r="E3" s="98">
        <v>0.71</v>
      </c>
      <c r="F3" s="98">
        <v>0.72</v>
      </c>
      <c r="G3" s="98">
        <v>0.61</v>
      </c>
      <c r="H3" s="98">
        <v>0.68</v>
      </c>
      <c r="I3" s="98">
        <v>0.65</v>
      </c>
      <c r="J3" s="98">
        <v>0.66</v>
      </c>
      <c r="K3" s="99">
        <v>0.7</v>
      </c>
    </row>
    <row r="4" spans="1:11" ht="42.75" customHeight="1">
      <c r="A4" s="213" t="s">
        <v>128</v>
      </c>
      <c r="B4" s="213"/>
      <c r="C4" s="213"/>
      <c r="D4" s="213"/>
      <c r="E4" s="213"/>
      <c r="F4" s="213"/>
      <c r="G4" s="213"/>
      <c r="H4" s="213"/>
      <c r="I4" s="213"/>
      <c r="J4" s="213"/>
      <c r="K4" s="213"/>
    </row>
    <row r="5" spans="1:11" ht="21.75" customHeight="1">
      <c r="A5" s="213" t="s">
        <v>129</v>
      </c>
      <c r="B5" s="213"/>
      <c r="C5" s="213"/>
      <c r="D5" s="213"/>
      <c r="E5" s="213"/>
      <c r="F5" s="213"/>
      <c r="G5" s="213"/>
      <c r="H5" s="213"/>
      <c r="I5" s="213"/>
      <c r="J5" s="213"/>
      <c r="K5" s="213"/>
    </row>
    <row r="6" spans="1:11">
      <c r="A6" s="225" t="s">
        <v>10</v>
      </c>
      <c r="B6" s="225"/>
      <c r="C6" s="225"/>
      <c r="D6" s="225"/>
      <c r="E6" s="225"/>
      <c r="F6" s="225"/>
      <c r="G6" s="225"/>
      <c r="H6" s="225"/>
      <c r="I6" s="225"/>
      <c r="J6" s="225"/>
      <c r="K6" s="225"/>
    </row>
  </sheetData>
  <mergeCells count="4">
    <mergeCell ref="A1:K1"/>
    <mergeCell ref="A4:K4"/>
    <mergeCell ref="A6:K6"/>
    <mergeCell ref="A5:K5"/>
  </mergeCells>
  <pageMargins left="0.5" right="0.5" top="0.5" bottom="0.5" header="0.3" footer="0.3"/>
  <pageSetup fitToHeight="0" orientation="landscape" r:id="rId1"/>
  <headerFooter>
    <oddHeader xml:space="preserve">&amp;C
</oddHeader>
    <oddFooter>&amp;L&amp;F&amp;C&amp;A&amp;R&amp;P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c8878d9-97d9-4b68-b465-7ec343005a7f">
      <Terms xmlns="http://schemas.microsoft.com/office/infopath/2007/PartnerControls"/>
    </lcf76f155ced4ddcb4097134ff3c332f>
    <TaxCatchAll xmlns="5df66742-49fc-44f3-89be-6994d47471cf" xsi:nil="true"/>
    <SharedWithUsers xmlns="5df66742-49fc-44f3-89be-6994d47471cf">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F8028F089603E46871EA83FD990080A" ma:contentTypeVersion="14" ma:contentTypeDescription="Create a new document." ma:contentTypeScope="" ma:versionID="b454a08ff2521c1f95c7175d1de615b9">
  <xsd:schema xmlns:xsd="http://www.w3.org/2001/XMLSchema" xmlns:xs="http://www.w3.org/2001/XMLSchema" xmlns:p="http://schemas.microsoft.com/office/2006/metadata/properties" xmlns:ns2="ac8878d9-97d9-4b68-b465-7ec343005a7f" xmlns:ns3="5df66742-49fc-44f3-89be-6994d47471cf" targetNamespace="http://schemas.microsoft.com/office/2006/metadata/properties" ma:root="true" ma:fieldsID="0d2fc4a1146f63d153f9ed459e82bc7d" ns2:_="" ns3:_="">
    <xsd:import namespace="ac8878d9-97d9-4b68-b465-7ec343005a7f"/>
    <xsd:import namespace="5df66742-49fc-44f3-89be-6994d47471c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8878d9-97d9-4b68-b465-7ec343005a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23960b3-8d78-4481-b360-8436e3ff8917"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df66742-49fc-44f3-89be-6994d47471c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23679264-1296-447c-b49f-e689ebdcbe0d}" ma:internalName="TaxCatchAll" ma:showField="CatchAllData" ma:web="5df66742-49fc-44f3-89be-6994d47471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81EFCF-563E-43DC-A786-5856662BE541}"/>
</file>

<file path=customXml/itemProps2.xml><?xml version="1.0" encoding="utf-8"?>
<ds:datastoreItem xmlns:ds="http://schemas.openxmlformats.org/officeDocument/2006/customXml" ds:itemID="{31D0B58C-9D9F-4AB7-8D87-21C974818D1A}"/>
</file>

<file path=customXml/itemProps3.xml><?xml version="1.0" encoding="utf-8"?>
<ds:datastoreItem xmlns:ds="http://schemas.openxmlformats.org/officeDocument/2006/customXml" ds:itemID="{210E2A69-6274-4A7F-B905-39D77D1E313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Merit Review Process: FY 2023 Merit Review Digest</dc:title>
  <dc:subject>Overview of the National Science Foundation merit review process in FY 2023</dc:subject>
  <dc:creator>National Science Foundation</dc:creator>
  <cp:keywords>National Science Foundation, NSF, National Science Board, NSB, merit review</cp:keywords>
  <dc:description/>
  <cp:lastModifiedBy>Forsman, Alexa R. (Contractor)</cp:lastModifiedBy>
  <cp:revision/>
  <dcterms:created xsi:type="dcterms:W3CDTF">2022-11-19T16:23:52Z</dcterms:created>
  <dcterms:modified xsi:type="dcterms:W3CDTF">2024-12-18T14:59:43Z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y fmtid="{D5CDD505-2E9C-101B-9397-08002B2CF9AE}" pid="3" name="ContentTypeId">
    <vt:lpwstr>0x0101002F8028F089603E46871EA83FD990080A</vt:lpwstr>
  </property>
  <property fmtid="{D5CDD505-2E9C-101B-9397-08002B2CF9AE}" pid="4" name="MediaServiceImageTags">
    <vt:lpwstr/>
  </property>
</Properties>
</file>