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5" documentId="13_ncr:1_{8520B2CA-7E63-4963-9055-90567809AD91}" xr6:coauthVersionLast="47" xr6:coauthVersionMax="47" xr10:uidLastSave="{83B2C064-C89E-4640-A902-45C4588F8B87}"/>
  <bookViews>
    <workbookView xWindow="-108" yWindow="-108" windowWidth="23256" windowHeight="12576" tabRatio="734" xr2:uid="{2F0BD3C3-3DED-41D9-8C37-0B9F1CC0C743}"/>
  </bookViews>
  <sheets>
    <sheet name="EDU Funding" sheetId="1" r:id="rId1"/>
    <sheet name="EES" sheetId="12" state="hidden" r:id="rId2"/>
    <sheet name="DGE" sheetId="13" state="hidden" r:id="rId3"/>
    <sheet name="DRL" sheetId="9" state="hidden" r:id="rId4"/>
    <sheet name="DUE" sheetId="11" state="hidden" r:id="rId5"/>
    <sheet name="Funding Profile" sheetId="7" state="hidden" r:id="rId6"/>
    <sheet name="People Involved" sheetId="8" state="hidden" r:id="rId7"/>
    <sheet name="H1B Fees Funding" sheetId="17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E8" i="1"/>
  <c r="F8" i="1" s="1"/>
  <c r="F10" i="1" l="1"/>
  <c r="E9" i="1"/>
  <c r="F9" i="1" s="1"/>
  <c r="E10" i="1"/>
  <c r="E11" i="1"/>
  <c r="F11" i="1" s="1"/>
  <c r="B12" i="1"/>
  <c r="C12" i="1" l="1"/>
  <c r="D12" i="1"/>
  <c r="E12" i="1" s="1"/>
  <c r="F12" i="1" s="1"/>
  <c r="F9" i="11" l="1"/>
  <c r="F10" i="11"/>
  <c r="F8" i="11"/>
  <c r="F9" i="9"/>
  <c r="F10" i="9"/>
  <c r="F8" i="9"/>
  <c r="F9" i="13"/>
  <c r="F10" i="13"/>
  <c r="F8" i="13"/>
  <c r="F9" i="12"/>
  <c r="F10" i="12"/>
  <c r="F8" i="12"/>
  <c r="E10" i="11" l="1"/>
  <c r="D9" i="11"/>
  <c r="E9" i="11" s="1"/>
  <c r="C9" i="11"/>
  <c r="B9" i="11"/>
  <c r="E8" i="11"/>
  <c r="E10" i="9"/>
  <c r="D9" i="9"/>
  <c r="E9" i="9" s="1"/>
  <c r="C9" i="9"/>
  <c r="B9" i="9"/>
  <c r="E8" i="9"/>
  <c r="E10" i="13"/>
  <c r="E9" i="13"/>
  <c r="D9" i="13"/>
  <c r="C9" i="13"/>
  <c r="B9" i="13"/>
  <c r="E8" i="13"/>
  <c r="B9" i="12"/>
  <c r="E9" i="12"/>
  <c r="E10" i="12"/>
  <c r="E8" i="12"/>
  <c r="C9" i="12"/>
  <c r="D9" i="12" l="1"/>
  <c r="B8" i="17" l="1"/>
  <c r="F8" i="17" s="1"/>
  <c r="E8" i="17"/>
  <c r="E13" i="8"/>
  <c r="C13" i="8"/>
  <c r="B13" i="8"/>
  <c r="D17" i="7"/>
  <c r="B17" i="7"/>
  <c r="D14" i="7"/>
  <c r="C14" i="7"/>
  <c r="B14" i="7"/>
  <c r="D11" i="7"/>
  <c r="B11" i="7"/>
  <c r="D8" i="7"/>
  <c r="C8" i="7"/>
  <c r="B8" i="7"/>
</calcChain>
</file>

<file path=xl/sharedStrings.xml><?xml version="1.0" encoding="utf-8"?>
<sst xmlns="http://schemas.openxmlformats.org/spreadsheetml/2006/main" count="126" uniqueCount="60">
  <si>
    <t>(Dollars in Millions)</t>
  </si>
  <si>
    <t>Amount</t>
  </si>
  <si>
    <t>Percent</t>
  </si>
  <si>
    <t>Total</t>
  </si>
  <si>
    <t xml:space="preserve"> </t>
  </si>
  <si>
    <t>Research</t>
  </si>
  <si>
    <t>Education</t>
  </si>
  <si>
    <t>Statistics for Competitive Awards:</t>
  </si>
  <si>
    <t>Number of Proposals</t>
  </si>
  <si>
    <t>Number of New Awards</t>
  </si>
  <si>
    <t>Funding Rate</t>
  </si>
  <si>
    <t>Statistics for Research Grants:</t>
  </si>
  <si>
    <t>Number of Research Grant Proposals</t>
  </si>
  <si>
    <t>Number of Research Grants</t>
  </si>
  <si>
    <t>Median Annualized Award Size</t>
  </si>
  <si>
    <t>Average Annualized Award Size</t>
  </si>
  <si>
    <t>Average Award Duration, in years</t>
  </si>
  <si>
    <t>Senior Researchers</t>
  </si>
  <si>
    <t>Other Professionals</t>
  </si>
  <si>
    <t>Postdoctoral Associates</t>
  </si>
  <si>
    <t>Graduate Students</t>
  </si>
  <si>
    <t>Undergraduate Students</t>
  </si>
  <si>
    <t>K-12 Teachers</t>
  </si>
  <si>
    <t>K-12 Students</t>
  </si>
  <si>
    <t>Total Number of People</t>
  </si>
  <si>
    <t>FY 2022
Estimate</t>
  </si>
  <si>
    <t>Division of Undergraduate Education (DUE)</t>
  </si>
  <si>
    <t>DRL Funding</t>
  </si>
  <si>
    <t>DUE Funding</t>
  </si>
  <si>
    <t>DGE Funding</t>
  </si>
  <si>
    <t>H-1B Nonimmigrant Petitioner Fees Funding</t>
  </si>
  <si>
    <t>CUI//SP-BUD</t>
  </si>
  <si>
    <t>Controlled by: National Science Foundation, Office of Budget, Finance, and Award Management, Division of Budget (DoB)</t>
  </si>
  <si>
    <t>Regular Appropriation</t>
  </si>
  <si>
    <t>TBD</t>
  </si>
  <si>
    <t>FY 2021
Actual
Estimate</t>
  </si>
  <si>
    <t>FY 2023
Estimate</t>
  </si>
  <si>
    <t>ARP</t>
  </si>
  <si>
    <t>EDU Funding Profile</t>
  </si>
  <si>
    <t>FY 2021
ARP Actual
Estimate</t>
  </si>
  <si>
    <t>Number of People Involved in EDU Activities</t>
  </si>
  <si>
    <t>Division of Research on Learning in Formal &amp; Informal Settings (DRL)</t>
  </si>
  <si>
    <t>FY 2022
Actual</t>
  </si>
  <si>
    <t>FY 2024
Request</t>
  </si>
  <si>
    <t>FY 2023 
Request</t>
  </si>
  <si>
    <t>Change over
FY 2023 Request</t>
  </si>
  <si>
    <t>Controlled by: NSF/BFA/BD</t>
  </si>
  <si>
    <t>EES Funding</t>
  </si>
  <si>
    <t>Division of Graduate Education (DGE)</t>
  </si>
  <si>
    <t>Division of Equity for Excellence in STEM (EES)</t>
  </si>
  <si>
    <t>FY 2024
Estimate</t>
  </si>
  <si>
    <t>FY 2025
Request</t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</si>
  <si>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</rPr>
      <t xml:space="preserve"> Captures both the FY 2023 Omnibus appropriation and the Disaster Relief Supplemental base.</t>
    </r>
  </si>
  <si>
    <t>FY 2025 Request 
change over
FY 2024 Estimate</t>
  </si>
  <si>
    <r>
      <t>FY 2023
Base Actual</t>
    </r>
    <r>
      <rPr>
        <vertAlign val="superscript"/>
        <sz val="9"/>
        <color theme="1"/>
        <rFont val="Open Sans"/>
      </rPr>
      <t>1</t>
    </r>
  </si>
  <si>
    <t>FY 2024
(TBD)</t>
  </si>
  <si>
    <t>EDU Funding</t>
  </si>
  <si>
    <t>Change over
FY 2023 Base Plan</t>
  </si>
  <si>
    <r>
      <t>FY 2023
Base Plan</t>
    </r>
    <r>
      <rPr>
        <vertAlign val="superscript"/>
        <sz val="9"/>
        <color theme="1"/>
        <rFont val="Open Sans"/>
      </rPr>
      <t>1</t>
    </r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</si>
  <si>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For comparability with FY 2025, FY 2023 levels do not include this organization's share of Mission Support Services that were funded through the R&amp;RA and EDU directorates and offices.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</si>
</sst>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#,##0;\-#,##0;&quot;-&quot;??"/>
    <numFmt numFmtId="168" formatCode="&quot;$&quot;#,##0;\-&quot;$&quot;#,##0;&quot;-&quot;??"/>
    <numFmt numFmtId="169" formatCode="0.0;\-0.0;&quot;-&quot;??"/>
  </numFmts>
  <fonts count="1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Open Sans"/>
    </font>
    <font>
      <b/>
      <i/>
      <sz val="9"/>
      <color theme="0"/>
      <name val="Open Sans"/>
    </font>
    <font>
      <sz val="9"/>
      <color theme="1"/>
      <name val="Open Sans"/>
    </font>
    <font>
      <b/>
      <sz val="9"/>
      <color theme="1"/>
      <name val="Open Sans"/>
    </font>
    <font>
      <sz val="9"/>
      <name val="Open Sans"/>
    </font>
    <font>
      <vertAlign val="superscript"/>
      <sz val="9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  <font>
      <b/>
      <sz val="9"/>
      <name val="Open Sans"/>
    </font>
    <font>
      <sz val="9"/>
      <color theme="1"/>
      <name val="Open Sans"/>
      <family val="2"/>
    </font>
    <font>
      <sz val="9"/>
      <color theme="1"/>
      <name val="Calibri"/>
      <family val="2"/>
      <scheme val="minor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165" fontId="5" fillId="0" borderId="0" xfId="0" applyNumberFormat="1" applyFont="1" applyAlignment="1">
      <alignment horizontal="right" vertical="top"/>
    </xf>
    <xf numFmtId="0" fontId="5" fillId="0" borderId="0" xfId="0" applyFont="1" applyAlignment="1" applyProtection="1">
      <alignment vertical="top"/>
      <protection locked="0"/>
    </xf>
    <xf numFmtId="0" fontId="4" fillId="0" borderId="0" xfId="0" applyFont="1" applyAlignment="1">
      <alignment horizontal="center" vertical="center" wrapText="1"/>
    </xf>
    <xf numFmtId="166" fontId="5" fillId="0" borderId="0" xfId="0" applyNumberFormat="1" applyFont="1" applyAlignment="1" applyProtection="1">
      <alignment horizontal="right" vertical="top"/>
      <protection locked="0"/>
    </xf>
    <xf numFmtId="0" fontId="5" fillId="0" borderId="3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5" xfId="0" applyFont="1" applyBorder="1" applyProtection="1">
      <protection locked="0"/>
    </xf>
    <xf numFmtId="0" fontId="5" fillId="0" borderId="5" xfId="0" applyFont="1" applyBorder="1" applyAlignment="1">
      <alignment horizontal="right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left" vertical="top" indent="1"/>
    </xf>
    <xf numFmtId="167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>
      <alignment horizontal="left" vertical="top" indent="2"/>
    </xf>
    <xf numFmtId="167" fontId="5" fillId="4" borderId="0" xfId="0" applyNumberFormat="1" applyFont="1" applyFill="1" applyAlignment="1" applyProtection="1">
      <alignment horizontal="right" vertical="top"/>
      <protection locked="0"/>
    </xf>
    <xf numFmtId="9" fontId="5" fillId="0" borderId="0" xfId="0" applyNumberFormat="1" applyFont="1" applyAlignment="1">
      <alignment horizontal="right" vertical="top"/>
    </xf>
    <xf numFmtId="168" fontId="5" fillId="0" borderId="0" xfId="0" applyNumberFormat="1" applyFont="1" applyAlignment="1" applyProtection="1">
      <alignment vertical="top"/>
      <protection locked="0"/>
    </xf>
    <xf numFmtId="168" fontId="5" fillId="0" borderId="0" xfId="0" applyNumberFormat="1" applyFont="1" applyAlignment="1" applyProtection="1">
      <alignment horizontal="right" vertical="top"/>
      <protection locked="0"/>
    </xf>
    <xf numFmtId="0" fontId="5" fillId="0" borderId="1" xfId="0" applyFont="1" applyBorder="1" applyAlignment="1">
      <alignment horizontal="left" vertical="top" indent="1"/>
    </xf>
    <xf numFmtId="169" fontId="5" fillId="0" borderId="1" xfId="0" applyNumberFormat="1" applyFont="1" applyBorder="1" applyAlignment="1" applyProtection="1">
      <alignment vertical="top"/>
      <protection locked="0"/>
    </xf>
    <xf numFmtId="169" fontId="5" fillId="0" borderId="1" xfId="0" applyNumberFormat="1" applyFont="1" applyBorder="1" applyAlignment="1" applyProtection="1">
      <alignment horizontal="right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5" fillId="0" borderId="5" xfId="0" applyFont="1" applyBorder="1"/>
    <xf numFmtId="167" fontId="5" fillId="0" borderId="0" xfId="0" applyNumberFormat="1" applyFont="1" applyAlignment="1" applyProtection="1">
      <alignment vertical="top"/>
      <protection locked="0"/>
    </xf>
    <xf numFmtId="0" fontId="6" fillId="0" borderId="4" xfId="0" applyFont="1" applyBorder="1" applyAlignment="1">
      <alignment vertical="top"/>
    </xf>
    <xf numFmtId="167" fontId="6" fillId="0" borderId="4" xfId="0" applyNumberFormat="1" applyFont="1" applyBorder="1" applyAlignment="1" applyProtection="1">
      <alignment vertical="top"/>
      <protection locked="0"/>
    </xf>
    <xf numFmtId="167" fontId="6" fillId="0" borderId="4" xfId="0" applyNumberFormat="1" applyFont="1" applyBorder="1" applyAlignment="1" applyProtection="1">
      <alignment horizontal="right" vertical="top"/>
      <protection locked="0"/>
    </xf>
    <xf numFmtId="0" fontId="6" fillId="0" borderId="6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right"/>
    </xf>
    <xf numFmtId="0" fontId="7" fillId="2" borderId="4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right" vertical="top"/>
    </xf>
    <xf numFmtId="165" fontId="7" fillId="2" borderId="4" xfId="1" applyNumberFormat="1" applyFont="1" applyFill="1" applyBorder="1" applyAlignment="1">
      <alignment horizontal="right" vertical="top"/>
    </xf>
    <xf numFmtId="165" fontId="12" fillId="0" borderId="6" xfId="0" applyNumberFormat="1" applyFont="1" applyBorder="1" applyAlignment="1">
      <alignment horizontal="right" vertical="top"/>
    </xf>
    <xf numFmtId="166" fontId="5" fillId="0" borderId="10" xfId="0" applyNumberFormat="1" applyFont="1" applyBorder="1" applyAlignment="1" applyProtection="1">
      <alignment horizontal="right" vertical="top"/>
      <protection locked="0"/>
    </xf>
    <xf numFmtId="0" fontId="1" fillId="0" borderId="0" xfId="2"/>
    <xf numFmtId="0" fontId="13" fillId="0" borderId="0" xfId="2" applyFont="1"/>
    <xf numFmtId="164" fontId="5" fillId="0" borderId="0" xfId="0" applyNumberFormat="1" applyFont="1" applyAlignment="1" applyProtection="1">
      <alignment vertical="top"/>
      <protection locked="0"/>
    </xf>
    <xf numFmtId="166" fontId="5" fillId="0" borderId="7" xfId="0" applyNumberFormat="1" applyFont="1" applyBorder="1" applyAlignment="1">
      <alignment horizontal="right" vertical="top"/>
    </xf>
    <xf numFmtId="164" fontId="6" fillId="0" borderId="6" xfId="0" applyNumberFormat="1" applyFont="1" applyBorder="1" applyAlignment="1" applyProtection="1">
      <alignment horizontal="right" vertical="top"/>
      <protection locked="0"/>
    </xf>
    <xf numFmtId="164" fontId="6" fillId="0" borderId="13" xfId="0" applyNumberFormat="1" applyFont="1" applyBorder="1" applyAlignment="1" applyProtection="1">
      <alignment horizontal="right" vertical="top"/>
      <protection locked="0"/>
    </xf>
    <xf numFmtId="0" fontId="5" fillId="0" borderId="12" xfId="0" applyFont="1" applyBorder="1" applyAlignment="1">
      <alignment horizontal="right"/>
    </xf>
    <xf numFmtId="166" fontId="12" fillId="0" borderId="14" xfId="0" applyNumberFormat="1" applyFont="1" applyBorder="1" applyAlignment="1">
      <alignment horizontal="right" vertical="top"/>
    </xf>
    <xf numFmtId="0" fontId="5" fillId="0" borderId="3" xfId="2" applyFont="1" applyBorder="1" applyAlignment="1">
      <alignment horizontal="right" wrapText="1"/>
    </xf>
    <xf numFmtId="0" fontId="7" fillId="0" borderId="0" xfId="0" applyFont="1" applyAlignment="1">
      <alignment horizontal="left" vertical="top"/>
    </xf>
    <xf numFmtId="166" fontId="5" fillId="0" borderId="0" xfId="0" applyNumberFormat="1" applyFont="1" applyAlignment="1">
      <alignment horizontal="right" vertical="top"/>
    </xf>
    <xf numFmtId="164" fontId="5" fillId="0" borderId="0" xfId="0" applyNumberFormat="1" applyFont="1" applyAlignment="1" applyProtection="1">
      <alignment horizontal="right" vertical="top"/>
      <protection locked="0"/>
    </xf>
    <xf numFmtId="164" fontId="5" fillId="0" borderId="16" xfId="0" applyNumberFormat="1" applyFont="1" applyBorder="1" applyAlignment="1" applyProtection="1">
      <alignment horizontal="right" vertical="top"/>
      <protection locked="0"/>
    </xf>
    <xf numFmtId="0" fontId="7" fillId="0" borderId="0" xfId="0" applyFont="1" applyAlignment="1">
      <alignment horizontal="left" vertical="top" wrapText="1"/>
    </xf>
    <xf numFmtId="0" fontId="6" fillId="0" borderId="4" xfId="0" applyFont="1" applyBorder="1" applyAlignment="1" applyProtection="1">
      <alignment vertical="top"/>
      <protection locked="0"/>
    </xf>
    <xf numFmtId="164" fontId="6" fillId="0" borderId="4" xfId="0" applyNumberFormat="1" applyFont="1" applyBorder="1" applyAlignment="1" applyProtection="1">
      <alignment horizontal="right" vertical="top"/>
      <protection locked="0"/>
    </xf>
    <xf numFmtId="164" fontId="6" fillId="0" borderId="15" xfId="0" applyNumberFormat="1" applyFont="1" applyBorder="1" applyAlignment="1" applyProtection="1">
      <alignment horizontal="right" vertical="top"/>
      <protection locked="0"/>
    </xf>
    <xf numFmtId="164" fontId="6" fillId="0" borderId="4" xfId="0" applyNumberFormat="1" applyFont="1" applyBorder="1" applyAlignment="1">
      <alignment horizontal="right" vertical="top"/>
    </xf>
    <xf numFmtId="165" fontId="6" fillId="0" borderId="4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4" fillId="3" borderId="0" xfId="0" applyFont="1" applyFill="1" applyAlignment="1">
      <alignment horizontal="center" vertical="center"/>
    </xf>
    <xf numFmtId="0" fontId="5" fillId="0" borderId="9" xfId="2" applyFont="1" applyBorder="1" applyAlignment="1">
      <alignment horizontal="center" wrapText="1"/>
    </xf>
    <xf numFmtId="0" fontId="5" fillId="0" borderId="2" xfId="2" applyFont="1" applyBorder="1" applyAlignment="1">
      <alignment horizontal="center" wrapText="1"/>
    </xf>
    <xf numFmtId="0" fontId="5" fillId="0" borderId="2" xfId="2" applyFont="1" applyBorder="1" applyAlignment="1">
      <alignment horizontal="right" wrapText="1"/>
    </xf>
    <xf numFmtId="0" fontId="5" fillId="0" borderId="3" xfId="2" applyFont="1" applyBorder="1" applyAlignment="1">
      <alignment horizontal="right" wrapText="1"/>
    </xf>
    <xf numFmtId="0" fontId="5" fillId="0" borderId="8" xfId="2" applyFont="1" applyBorder="1" applyAlignment="1">
      <alignment horizontal="right" wrapText="1"/>
    </xf>
    <xf numFmtId="0" fontId="5" fillId="0" borderId="11" xfId="2" applyFont="1" applyBorder="1" applyAlignment="1">
      <alignment horizontal="right" wrapText="1"/>
    </xf>
    <xf numFmtId="0" fontId="5" fillId="0" borderId="2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12" fillId="0" borderId="8" xfId="2" applyFont="1" applyBorder="1" applyAlignment="1">
      <alignment horizontal="right" wrapText="1"/>
    </xf>
    <xf numFmtId="0" fontId="12" fillId="0" borderId="11" xfId="2" applyFont="1" applyBorder="1" applyAlignment="1">
      <alignment horizontal="right" wrapText="1"/>
    </xf>
    <xf numFmtId="0" fontId="11" fillId="0" borderId="0" xfId="0" applyFont="1" applyAlignment="1" applyProtection="1">
      <alignment horizontal="center" vertical="top"/>
      <protection locked="0"/>
    </xf>
    <xf numFmtId="0" fontId="4" fillId="3" borderId="0" xfId="0" applyFont="1" applyFill="1" applyAlignment="1">
      <alignment horizontal="center" vertical="center" wrapText="1"/>
    </xf>
    <xf numFmtId="0" fontId="12" fillId="0" borderId="2" xfId="2" applyFont="1" applyBorder="1" applyAlignment="1">
      <alignment horizontal="right" wrapText="1"/>
    </xf>
    <xf numFmtId="0" fontId="12" fillId="0" borderId="3" xfId="2" applyFont="1" applyBorder="1" applyAlignment="1">
      <alignment horizontal="right" wrapText="1"/>
    </xf>
    <xf numFmtId="0" fontId="12" fillId="0" borderId="9" xfId="2" applyFont="1" applyBorder="1" applyAlignment="1">
      <alignment horizontal="center" wrapText="1"/>
    </xf>
    <xf numFmtId="0" fontId="12" fillId="0" borderId="2" xfId="2" applyFont="1" applyBorder="1" applyAlignment="1">
      <alignment horizontal="center" wrapText="1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top"/>
      <protection locked="0"/>
    </xf>
    <xf numFmtId="0" fontId="11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 wrapText="1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</cellXfs>
  <cellStyles count="3">
    <cellStyle name="Normal" xfId="0" builtinId="0"/>
    <cellStyle name="Normal 2" xfId="2" xr:uid="{84EE1CFE-CC43-449A-8D10-4EDFF39B4DA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B2219-4AC8-4064-A586-85C698DD56FE}">
  <dimension ref="A1:H15"/>
  <sheetViews>
    <sheetView showGridLines="0" tabSelected="1" workbookViewId="0">
      <selection activeCell="A4" sqref="A4:F4"/>
    </sheetView>
  </sheetViews>
  <sheetFormatPr defaultColWidth="8.77734375" defaultRowHeight="13.2" x14ac:dyDescent="0.3"/>
  <cols>
    <col min="1" max="1" width="60.21875" style="2" customWidth="1"/>
    <col min="2" max="2" width="11.21875" style="2" customWidth="1"/>
    <col min="3" max="4" width="9.77734375" style="2" customWidth="1"/>
    <col min="5" max="6" width="9.21875" style="2" customWidth="1"/>
    <col min="7" max="16384" width="8.77734375" style="2"/>
  </cols>
  <sheetData>
    <row r="1" spans="1:8" s="39" customFormat="1" ht="14.4" x14ac:dyDescent="0.3">
      <c r="A1" s="63" t="s">
        <v>31</v>
      </c>
      <c r="B1" s="63"/>
      <c r="C1" s="63"/>
      <c r="D1" s="63"/>
      <c r="E1" s="63"/>
      <c r="F1" s="63"/>
      <c r="G1" s="6"/>
      <c r="H1" s="6"/>
    </row>
    <row r="2" spans="1:8" s="39" customFormat="1" ht="14.7" customHeight="1" x14ac:dyDescent="0.3">
      <c r="A2" s="63" t="s">
        <v>46</v>
      </c>
      <c r="B2" s="63"/>
      <c r="C2" s="63"/>
      <c r="D2" s="63"/>
      <c r="E2" s="63"/>
      <c r="F2" s="63"/>
      <c r="G2" s="6"/>
      <c r="H2" s="6"/>
    </row>
    <row r="3" spans="1:8" x14ac:dyDescent="0.3">
      <c r="A3" s="72"/>
      <c r="B3" s="72"/>
      <c r="C3" s="72"/>
      <c r="D3" s="72"/>
      <c r="E3" s="72"/>
      <c r="F3" s="72"/>
    </row>
    <row r="4" spans="1:8" s="5" customFormat="1" x14ac:dyDescent="0.25">
      <c r="A4" s="61" t="s">
        <v>56</v>
      </c>
      <c r="B4" s="61"/>
      <c r="C4" s="61"/>
      <c r="D4" s="61"/>
      <c r="E4" s="61"/>
      <c r="F4" s="61"/>
    </row>
    <row r="5" spans="1:8" s="5" customFormat="1" ht="13.8" thickBot="1" x14ac:dyDescent="0.3">
      <c r="A5" s="62" t="s">
        <v>0</v>
      </c>
      <c r="B5" s="62"/>
      <c r="C5" s="62"/>
      <c r="D5" s="62"/>
      <c r="E5" s="62"/>
      <c r="F5" s="62"/>
    </row>
    <row r="6" spans="1:8" s="39" customFormat="1" ht="33" customHeight="1" x14ac:dyDescent="0.3">
      <c r="A6" s="70"/>
      <c r="B6" s="66" t="s">
        <v>58</v>
      </c>
      <c r="C6" s="66" t="s">
        <v>55</v>
      </c>
      <c r="D6" s="68" t="s">
        <v>51</v>
      </c>
      <c r="E6" s="64" t="s">
        <v>57</v>
      </c>
      <c r="F6" s="65"/>
      <c r="G6" s="40"/>
    </row>
    <row r="7" spans="1:8" s="39" customFormat="1" ht="15" customHeight="1" x14ac:dyDescent="0.3">
      <c r="A7" s="71"/>
      <c r="B7" s="67"/>
      <c r="C7" s="67"/>
      <c r="D7" s="69"/>
      <c r="E7" s="47" t="s">
        <v>1</v>
      </c>
      <c r="F7" s="47" t="s">
        <v>2</v>
      </c>
      <c r="G7" s="40"/>
    </row>
    <row r="8" spans="1:8" s="5" customFormat="1" x14ac:dyDescent="0.25">
      <c r="A8" s="48" t="s">
        <v>49</v>
      </c>
      <c r="B8" s="50">
        <v>254.03</v>
      </c>
      <c r="C8" s="50">
        <v>0</v>
      </c>
      <c r="D8" s="50">
        <v>267.26</v>
      </c>
      <c r="E8" s="51">
        <f>D8-B8</f>
        <v>13.22999999999999</v>
      </c>
      <c r="F8" s="4">
        <f>IF(B8=0,"N/A",E8/B8)</f>
        <v>5.2080462937448294E-2</v>
      </c>
    </row>
    <row r="9" spans="1:8" s="5" customFormat="1" x14ac:dyDescent="0.25">
      <c r="A9" s="48" t="s">
        <v>48</v>
      </c>
      <c r="B9" s="7">
        <f>387.42+92</f>
        <v>479.42</v>
      </c>
      <c r="C9" s="7">
        <v>0</v>
      </c>
      <c r="D9" s="38">
        <v>502.76</v>
      </c>
      <c r="E9" s="49">
        <f t="shared" ref="E9:E11" si="0">D9-B9</f>
        <v>23.339999999999975</v>
      </c>
      <c r="F9" s="4">
        <f t="shared" ref="F9:F12" si="1">IF(B9=0,"N/A",E9/B9)</f>
        <v>4.8683826290100485E-2</v>
      </c>
    </row>
    <row r="10" spans="1:8" s="5" customFormat="1" x14ac:dyDescent="0.25">
      <c r="A10" s="52" t="s">
        <v>41</v>
      </c>
      <c r="B10" s="7">
        <v>219.79</v>
      </c>
      <c r="C10" s="7">
        <v>0</v>
      </c>
      <c r="D10" s="7">
        <v>218.31</v>
      </c>
      <c r="E10" s="42">
        <f t="shared" si="0"/>
        <v>-1.4799999999999898</v>
      </c>
      <c r="F10" s="4">
        <f t="shared" si="1"/>
        <v>-6.7337003503343635E-3</v>
      </c>
    </row>
    <row r="11" spans="1:8" s="5" customFormat="1" x14ac:dyDescent="0.25">
      <c r="A11" s="48" t="s">
        <v>26</v>
      </c>
      <c r="B11" s="7">
        <v>276.04000000000002</v>
      </c>
      <c r="C11" s="7">
        <v>0</v>
      </c>
      <c r="D11" s="38">
        <v>311.67</v>
      </c>
      <c r="E11" s="49">
        <f t="shared" si="0"/>
        <v>35.629999999999995</v>
      </c>
      <c r="F11" s="4">
        <f t="shared" si="1"/>
        <v>0.12907549630488332</v>
      </c>
    </row>
    <row r="12" spans="1:8" s="5" customFormat="1" ht="13.8" thickBot="1" x14ac:dyDescent="0.3">
      <c r="A12" s="53" t="s">
        <v>3</v>
      </c>
      <c r="B12" s="54">
        <f>SUM(B8:B11)</f>
        <v>1229.28</v>
      </c>
      <c r="C12" s="54">
        <f t="shared" ref="C12:D12" si="2">SUM(C8:C11)</f>
        <v>0</v>
      </c>
      <c r="D12" s="55">
        <f t="shared" si="2"/>
        <v>1300</v>
      </c>
      <c r="E12" s="56">
        <f>D12-B12</f>
        <v>70.720000000000027</v>
      </c>
      <c r="F12" s="57">
        <f t="shared" si="1"/>
        <v>5.7529610829103239E-2</v>
      </c>
      <c r="G12" s="41"/>
    </row>
    <row r="13" spans="1:8" s="39" customFormat="1" ht="39" customHeight="1" x14ac:dyDescent="0.3">
      <c r="A13" s="58" t="s">
        <v>59</v>
      </c>
      <c r="B13" s="58"/>
      <c r="C13" s="58"/>
      <c r="D13" s="58"/>
      <c r="E13" s="58"/>
      <c r="F13" s="58"/>
    </row>
    <row r="14" spans="1:8" s="3" customFormat="1" x14ac:dyDescent="0.25">
      <c r="A14" s="59"/>
      <c r="B14" s="59"/>
      <c r="C14" s="59"/>
      <c r="D14" s="59"/>
      <c r="E14" s="59"/>
      <c r="F14" s="59"/>
    </row>
    <row r="15" spans="1:8" s="3" customFormat="1" x14ac:dyDescent="0.25">
      <c r="A15" s="60"/>
      <c r="B15" s="60"/>
      <c r="C15" s="60"/>
      <c r="D15" s="60"/>
      <c r="E15" s="60"/>
      <c r="F15" s="60"/>
    </row>
  </sheetData>
  <mergeCells count="11">
    <mergeCell ref="A1:F1"/>
    <mergeCell ref="A2:F2"/>
    <mergeCell ref="E6:F6"/>
    <mergeCell ref="B6:B7"/>
    <mergeCell ref="C6:C7"/>
    <mergeCell ref="D6:D7"/>
    <mergeCell ref="A6:A7"/>
    <mergeCell ref="A3:F3"/>
    <mergeCell ref="A15:F15"/>
    <mergeCell ref="A4:F4"/>
    <mergeCell ref="A5:F5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  <ignoredErrors>
    <ignoredError sqref="B8:E1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7078-1602-4615-8114-D982C86F44D8}">
  <dimension ref="A1:F11"/>
  <sheetViews>
    <sheetView showGridLines="0" workbookViewId="0">
      <selection activeCell="A4" sqref="A4:F4"/>
    </sheetView>
  </sheetViews>
  <sheetFormatPr defaultColWidth="8.77734375" defaultRowHeight="13.2" x14ac:dyDescent="0.3"/>
  <cols>
    <col min="1" max="1" width="17.77734375" style="2" customWidth="1"/>
    <col min="2" max="4" width="9.77734375" style="2" customWidth="1"/>
    <col min="5" max="16384" width="8.77734375" style="2"/>
  </cols>
  <sheetData>
    <row r="1" spans="1:6" x14ac:dyDescent="0.3">
      <c r="A1" s="77" t="s">
        <v>31</v>
      </c>
      <c r="B1" s="77"/>
      <c r="C1" s="77"/>
      <c r="D1" s="77"/>
      <c r="E1" s="77"/>
      <c r="F1" s="77"/>
    </row>
    <row r="2" spans="1:6" ht="14.7" customHeight="1" x14ac:dyDescent="0.3">
      <c r="A2" s="77" t="s">
        <v>46</v>
      </c>
      <c r="B2" s="77"/>
      <c r="C2" s="77"/>
      <c r="D2" s="77"/>
      <c r="E2" s="77"/>
      <c r="F2" s="77"/>
    </row>
    <row r="4" spans="1:6" s="24" customFormat="1" x14ac:dyDescent="0.25">
      <c r="A4" s="76" t="s">
        <v>47</v>
      </c>
      <c r="B4" s="76"/>
      <c r="C4" s="76"/>
      <c r="D4" s="76"/>
      <c r="E4" s="76"/>
      <c r="F4" s="76"/>
    </row>
    <row r="5" spans="1:6" s="5" customFormat="1" ht="13.8" thickBot="1" x14ac:dyDescent="0.3">
      <c r="A5" s="62" t="s">
        <v>0</v>
      </c>
      <c r="B5" s="62"/>
      <c r="C5" s="62"/>
      <c r="D5" s="62"/>
      <c r="E5" s="62"/>
      <c r="F5" s="62"/>
    </row>
    <row r="6" spans="1:6" ht="45" customHeight="1" x14ac:dyDescent="0.3">
      <c r="A6" s="82"/>
      <c r="B6" s="78" t="s">
        <v>54</v>
      </c>
      <c r="C6" s="78" t="s">
        <v>50</v>
      </c>
      <c r="D6" s="74" t="s">
        <v>51</v>
      </c>
      <c r="E6" s="80" t="s">
        <v>53</v>
      </c>
      <c r="F6" s="81"/>
    </row>
    <row r="7" spans="1:6" s="5" customFormat="1" x14ac:dyDescent="0.3">
      <c r="A7" s="83"/>
      <c r="B7" s="79"/>
      <c r="C7" s="79"/>
      <c r="D7" s="75"/>
      <c r="E7" s="45" t="s">
        <v>1</v>
      </c>
      <c r="F7" s="8" t="s">
        <v>2</v>
      </c>
    </row>
    <row r="8" spans="1:6" s="5" customFormat="1" x14ac:dyDescent="0.25">
      <c r="A8" s="30" t="s">
        <v>3</v>
      </c>
      <c r="B8" s="43"/>
      <c r="C8" s="43"/>
      <c r="D8" s="44"/>
      <c r="E8" s="46">
        <f>D8-C8</f>
        <v>0</v>
      </c>
      <c r="F8" s="37" t="str">
        <f>IF(C8=0,"N/A",E8/C8)</f>
        <v>N/A</v>
      </c>
    </row>
    <row r="9" spans="1:6" s="5" customFormat="1" x14ac:dyDescent="0.25">
      <c r="A9" s="5" t="s">
        <v>5</v>
      </c>
      <c r="B9" s="7">
        <f>B8-B10</f>
        <v>0</v>
      </c>
      <c r="C9" s="7">
        <f>C8-C10</f>
        <v>0</v>
      </c>
      <c r="D9" s="38">
        <f>D8-D10</f>
        <v>0</v>
      </c>
      <c r="E9" s="42">
        <f t="shared" ref="E9:E10" si="0">D9-C9</f>
        <v>0</v>
      </c>
      <c r="F9" s="4" t="str">
        <f t="shared" ref="F9:F10" si="1">IF(C9=0,"N/A",E9/C9)</f>
        <v>N/A</v>
      </c>
    </row>
    <row r="10" spans="1:6" s="31" customFormat="1" ht="13.8" thickBot="1" x14ac:dyDescent="0.35">
      <c r="A10" s="5" t="s">
        <v>6</v>
      </c>
      <c r="B10" s="7">
        <v>0</v>
      </c>
      <c r="C10" s="7">
        <v>0</v>
      </c>
      <c r="D10" s="38">
        <v>0</v>
      </c>
      <c r="E10" s="42">
        <f t="shared" si="0"/>
        <v>0</v>
      </c>
      <c r="F10" s="4" t="str">
        <f t="shared" si="1"/>
        <v>N/A</v>
      </c>
    </row>
    <row r="11" spans="1:6" x14ac:dyDescent="0.3">
      <c r="A11" s="73" t="s">
        <v>52</v>
      </c>
      <c r="B11" s="73"/>
      <c r="C11" s="73"/>
      <c r="D11" s="73"/>
      <c r="E11" s="73"/>
      <c r="F11" s="73"/>
    </row>
  </sheetData>
  <mergeCells count="10">
    <mergeCell ref="A11:F11"/>
    <mergeCell ref="A5:F5"/>
    <mergeCell ref="D6:D7"/>
    <mergeCell ref="A4:F4"/>
    <mergeCell ref="A1:F1"/>
    <mergeCell ref="A2:F2"/>
    <mergeCell ref="B6:B7"/>
    <mergeCell ref="C6:C7"/>
    <mergeCell ref="E6:F6"/>
    <mergeCell ref="A6:A7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  <ignoredErrors>
    <ignoredError sqref="D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0B71B-9CE0-4FC9-900D-186E5113DC9A}">
  <dimension ref="A1:F11"/>
  <sheetViews>
    <sheetView showGridLines="0" workbookViewId="0">
      <selection activeCell="A4" sqref="A4:F4"/>
    </sheetView>
  </sheetViews>
  <sheetFormatPr defaultColWidth="8.77734375" defaultRowHeight="13.2" x14ac:dyDescent="0.3"/>
  <cols>
    <col min="1" max="1" width="17.77734375" style="2" customWidth="1"/>
    <col min="2" max="4" width="9.77734375" style="2" customWidth="1"/>
    <col min="5" max="16384" width="8.77734375" style="2"/>
  </cols>
  <sheetData>
    <row r="1" spans="1:6" x14ac:dyDescent="0.3">
      <c r="A1" s="77" t="s">
        <v>31</v>
      </c>
      <c r="B1" s="77"/>
      <c r="C1" s="77"/>
      <c r="D1" s="77"/>
      <c r="E1" s="77"/>
      <c r="F1" s="77"/>
    </row>
    <row r="2" spans="1:6" ht="14.7" customHeight="1" x14ac:dyDescent="0.3">
      <c r="A2" s="77" t="s">
        <v>46</v>
      </c>
      <c r="B2" s="77"/>
      <c r="C2" s="77"/>
      <c r="D2" s="77"/>
      <c r="E2" s="77"/>
      <c r="F2" s="77"/>
    </row>
    <row r="4" spans="1:6" s="24" customFormat="1" x14ac:dyDescent="0.25">
      <c r="A4" s="76" t="s">
        <v>29</v>
      </c>
      <c r="B4" s="76"/>
      <c r="C4" s="76"/>
      <c r="D4" s="76"/>
      <c r="E4" s="76"/>
      <c r="F4" s="76"/>
    </row>
    <row r="5" spans="1:6" s="5" customFormat="1" ht="13.8" thickBot="1" x14ac:dyDescent="0.3">
      <c r="A5" s="62" t="s">
        <v>0</v>
      </c>
      <c r="B5" s="62"/>
      <c r="C5" s="62"/>
      <c r="D5" s="62"/>
      <c r="E5" s="62"/>
      <c r="F5" s="62"/>
    </row>
    <row r="6" spans="1:6" ht="45" customHeight="1" x14ac:dyDescent="0.3">
      <c r="A6" s="82"/>
      <c r="B6" s="78" t="s">
        <v>54</v>
      </c>
      <c r="C6" s="78" t="s">
        <v>50</v>
      </c>
      <c r="D6" s="74" t="s">
        <v>51</v>
      </c>
      <c r="E6" s="80" t="s">
        <v>53</v>
      </c>
      <c r="F6" s="81"/>
    </row>
    <row r="7" spans="1:6" s="5" customFormat="1" x14ac:dyDescent="0.3">
      <c r="A7" s="83"/>
      <c r="B7" s="79"/>
      <c r="C7" s="79"/>
      <c r="D7" s="75"/>
      <c r="E7" s="45" t="s">
        <v>1</v>
      </c>
      <c r="F7" s="8" t="s">
        <v>2</v>
      </c>
    </row>
    <row r="8" spans="1:6" s="5" customFormat="1" x14ac:dyDescent="0.25">
      <c r="A8" s="30" t="s">
        <v>3</v>
      </c>
      <c r="B8" s="43"/>
      <c r="C8" s="43"/>
      <c r="D8" s="44"/>
      <c r="E8" s="46">
        <f>D8-C8</f>
        <v>0</v>
      </c>
      <c r="F8" s="37" t="str">
        <f>IF(C8=0,"N/A",E8/C8)</f>
        <v>N/A</v>
      </c>
    </row>
    <row r="9" spans="1:6" s="5" customFormat="1" x14ac:dyDescent="0.25">
      <c r="A9" s="5" t="s">
        <v>5</v>
      </c>
      <c r="B9" s="7">
        <f>B8-B10</f>
        <v>0</v>
      </c>
      <c r="C9" s="7">
        <f>C8-C10</f>
        <v>0</v>
      </c>
      <c r="D9" s="38">
        <f>D8-D10</f>
        <v>0</v>
      </c>
      <c r="E9" s="42">
        <f t="shared" ref="E9:E10" si="0">D9-C9</f>
        <v>0</v>
      </c>
      <c r="F9" s="4" t="str">
        <f t="shared" ref="F9:F10" si="1">IF(C9=0,"N/A",E9/C9)</f>
        <v>N/A</v>
      </c>
    </row>
    <row r="10" spans="1:6" s="31" customFormat="1" ht="13.8" thickBot="1" x14ac:dyDescent="0.35">
      <c r="A10" s="5" t="s">
        <v>6</v>
      </c>
      <c r="B10" s="7">
        <v>0</v>
      </c>
      <c r="C10" s="7">
        <v>0</v>
      </c>
      <c r="D10" s="38">
        <v>0</v>
      </c>
      <c r="E10" s="42">
        <f t="shared" si="0"/>
        <v>0</v>
      </c>
      <c r="F10" s="4" t="str">
        <f t="shared" si="1"/>
        <v>N/A</v>
      </c>
    </row>
    <row r="11" spans="1:6" x14ac:dyDescent="0.3">
      <c r="A11" s="73" t="s">
        <v>52</v>
      </c>
      <c r="B11" s="73"/>
      <c r="C11" s="73"/>
      <c r="D11" s="73"/>
      <c r="E11" s="73"/>
      <c r="F11" s="73"/>
    </row>
  </sheetData>
  <mergeCells count="10">
    <mergeCell ref="A11:F11"/>
    <mergeCell ref="A1:F1"/>
    <mergeCell ref="A2:F2"/>
    <mergeCell ref="A4:F4"/>
    <mergeCell ref="A5:F5"/>
    <mergeCell ref="B6:B7"/>
    <mergeCell ref="C6:C7"/>
    <mergeCell ref="D6:D7"/>
    <mergeCell ref="E6:F6"/>
    <mergeCell ref="A6:A7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104C5-AAED-4C8E-A694-1CFD58155E4C}">
  <dimension ref="A1:F11"/>
  <sheetViews>
    <sheetView showGridLines="0" workbookViewId="0">
      <selection activeCell="A4" sqref="A4:F4"/>
    </sheetView>
  </sheetViews>
  <sheetFormatPr defaultColWidth="8.77734375" defaultRowHeight="13.2" x14ac:dyDescent="0.3"/>
  <cols>
    <col min="1" max="1" width="17.77734375" style="2" customWidth="1"/>
    <col min="2" max="4" width="9.77734375" style="2" customWidth="1"/>
    <col min="5" max="16384" width="8.77734375" style="2"/>
  </cols>
  <sheetData>
    <row r="1" spans="1:6" x14ac:dyDescent="0.3">
      <c r="A1" s="77" t="s">
        <v>31</v>
      </c>
      <c r="B1" s="77"/>
      <c r="C1" s="77"/>
      <c r="D1" s="77"/>
      <c r="E1" s="77"/>
      <c r="F1" s="77"/>
    </row>
    <row r="2" spans="1:6" ht="14.7" customHeight="1" x14ac:dyDescent="0.3">
      <c r="A2" s="77" t="s">
        <v>46</v>
      </c>
      <c r="B2" s="77"/>
      <c r="C2" s="77"/>
      <c r="D2" s="77"/>
      <c r="E2" s="77"/>
      <c r="F2" s="77"/>
    </row>
    <row r="4" spans="1:6" s="24" customFormat="1" x14ac:dyDescent="0.25">
      <c r="A4" s="76" t="s">
        <v>27</v>
      </c>
      <c r="B4" s="76"/>
      <c r="C4" s="76"/>
      <c r="D4" s="76"/>
      <c r="E4" s="76"/>
      <c r="F4" s="76"/>
    </row>
    <row r="5" spans="1:6" s="5" customFormat="1" ht="13.8" thickBot="1" x14ac:dyDescent="0.3">
      <c r="A5" s="62" t="s">
        <v>0</v>
      </c>
      <c r="B5" s="62"/>
      <c r="C5" s="62"/>
      <c r="D5" s="62"/>
      <c r="E5" s="62"/>
      <c r="F5" s="62"/>
    </row>
    <row r="6" spans="1:6" ht="45" customHeight="1" x14ac:dyDescent="0.3">
      <c r="A6" s="82"/>
      <c r="B6" s="78" t="s">
        <v>54</v>
      </c>
      <c r="C6" s="78" t="s">
        <v>50</v>
      </c>
      <c r="D6" s="74" t="s">
        <v>51</v>
      </c>
      <c r="E6" s="80" t="s">
        <v>53</v>
      </c>
      <c r="F6" s="81"/>
    </row>
    <row r="7" spans="1:6" s="5" customFormat="1" x14ac:dyDescent="0.3">
      <c r="A7" s="83"/>
      <c r="B7" s="79"/>
      <c r="C7" s="79"/>
      <c r="D7" s="75"/>
      <c r="E7" s="45" t="s">
        <v>1</v>
      </c>
      <c r="F7" s="8" t="s">
        <v>2</v>
      </c>
    </row>
    <row r="8" spans="1:6" s="5" customFormat="1" x14ac:dyDescent="0.25">
      <c r="A8" s="30" t="s">
        <v>3</v>
      </c>
      <c r="B8" s="43"/>
      <c r="C8" s="43"/>
      <c r="D8" s="44"/>
      <c r="E8" s="46">
        <f>D8-C8</f>
        <v>0</v>
      </c>
      <c r="F8" s="37" t="str">
        <f>IF(C8=0,"N/A",E8/C8)</f>
        <v>N/A</v>
      </c>
    </row>
    <row r="9" spans="1:6" s="5" customFormat="1" x14ac:dyDescent="0.25">
      <c r="A9" s="5" t="s">
        <v>5</v>
      </c>
      <c r="B9" s="7">
        <f>B8-B10</f>
        <v>0</v>
      </c>
      <c r="C9" s="7">
        <f>C8-C10</f>
        <v>0</v>
      </c>
      <c r="D9" s="38">
        <f>D8-D10</f>
        <v>0</v>
      </c>
      <c r="E9" s="42">
        <f t="shared" ref="E9:E10" si="0">D9-C9</f>
        <v>0</v>
      </c>
      <c r="F9" s="4" t="str">
        <f t="shared" ref="F9:F10" si="1">IF(C9=0,"N/A",E9/C9)</f>
        <v>N/A</v>
      </c>
    </row>
    <row r="10" spans="1:6" s="31" customFormat="1" ht="13.8" thickBot="1" x14ac:dyDescent="0.35">
      <c r="A10" s="5" t="s">
        <v>6</v>
      </c>
      <c r="B10" s="7">
        <v>0</v>
      </c>
      <c r="C10" s="7">
        <v>0</v>
      </c>
      <c r="D10" s="38">
        <v>0</v>
      </c>
      <c r="E10" s="42">
        <f t="shared" si="0"/>
        <v>0</v>
      </c>
      <c r="F10" s="4" t="str">
        <f t="shared" si="1"/>
        <v>N/A</v>
      </c>
    </row>
    <row r="11" spans="1:6" x14ac:dyDescent="0.3">
      <c r="A11" s="73" t="s">
        <v>52</v>
      </c>
      <c r="B11" s="73"/>
      <c r="C11" s="73"/>
      <c r="D11" s="73"/>
      <c r="E11" s="73"/>
      <c r="F11" s="73"/>
    </row>
  </sheetData>
  <mergeCells count="10">
    <mergeCell ref="A11:F11"/>
    <mergeCell ref="A1:F1"/>
    <mergeCell ref="A2:F2"/>
    <mergeCell ref="A4:F4"/>
    <mergeCell ref="A5:F5"/>
    <mergeCell ref="B6:B7"/>
    <mergeCell ref="C6:C7"/>
    <mergeCell ref="D6:D7"/>
    <mergeCell ref="E6:F6"/>
    <mergeCell ref="A6:A7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6C099-4F01-40D0-916F-DFD571E027F2}">
  <dimension ref="A1:F11"/>
  <sheetViews>
    <sheetView showGridLines="0" workbookViewId="0">
      <selection activeCell="A4" sqref="A4:F4"/>
    </sheetView>
  </sheetViews>
  <sheetFormatPr defaultColWidth="8.77734375" defaultRowHeight="13.2" x14ac:dyDescent="0.3"/>
  <cols>
    <col min="1" max="1" width="17.77734375" style="2" customWidth="1"/>
    <col min="2" max="4" width="9.77734375" style="2" customWidth="1"/>
    <col min="5" max="16384" width="8.77734375" style="2"/>
  </cols>
  <sheetData>
    <row r="1" spans="1:6" x14ac:dyDescent="0.3">
      <c r="A1" s="77" t="s">
        <v>31</v>
      </c>
      <c r="B1" s="77"/>
      <c r="C1" s="77"/>
      <c r="D1" s="77"/>
      <c r="E1" s="77"/>
      <c r="F1" s="77"/>
    </row>
    <row r="2" spans="1:6" ht="14.7" customHeight="1" x14ac:dyDescent="0.3">
      <c r="A2" s="77" t="s">
        <v>46</v>
      </c>
      <c r="B2" s="77"/>
      <c r="C2" s="77"/>
      <c r="D2" s="77"/>
      <c r="E2" s="77"/>
      <c r="F2" s="77"/>
    </row>
    <row r="4" spans="1:6" s="24" customFormat="1" x14ac:dyDescent="0.25">
      <c r="A4" s="76" t="s">
        <v>28</v>
      </c>
      <c r="B4" s="76"/>
      <c r="C4" s="76"/>
      <c r="D4" s="76"/>
      <c r="E4" s="76"/>
      <c r="F4" s="76"/>
    </row>
    <row r="5" spans="1:6" s="5" customFormat="1" ht="13.8" thickBot="1" x14ac:dyDescent="0.3">
      <c r="A5" s="62" t="s">
        <v>0</v>
      </c>
      <c r="B5" s="62"/>
      <c r="C5" s="62"/>
      <c r="D5" s="62"/>
      <c r="E5" s="62"/>
      <c r="F5" s="62"/>
    </row>
    <row r="6" spans="1:6" ht="45" customHeight="1" x14ac:dyDescent="0.3">
      <c r="A6" s="82"/>
      <c r="B6" s="78" t="s">
        <v>54</v>
      </c>
      <c r="C6" s="78" t="s">
        <v>50</v>
      </c>
      <c r="D6" s="74" t="s">
        <v>51</v>
      </c>
      <c r="E6" s="80" t="s">
        <v>53</v>
      </c>
      <c r="F6" s="81"/>
    </row>
    <row r="7" spans="1:6" s="5" customFormat="1" x14ac:dyDescent="0.3">
      <c r="A7" s="83"/>
      <c r="B7" s="79"/>
      <c r="C7" s="79"/>
      <c r="D7" s="75"/>
      <c r="E7" s="45" t="s">
        <v>1</v>
      </c>
      <c r="F7" s="8" t="s">
        <v>2</v>
      </c>
    </row>
    <row r="8" spans="1:6" s="5" customFormat="1" x14ac:dyDescent="0.25">
      <c r="A8" s="30" t="s">
        <v>3</v>
      </c>
      <c r="B8" s="43"/>
      <c r="C8" s="43"/>
      <c r="D8" s="44"/>
      <c r="E8" s="46">
        <f>D8-C8</f>
        <v>0</v>
      </c>
      <c r="F8" s="37" t="str">
        <f>IF(C8=0,"N/A",E8/C8)</f>
        <v>N/A</v>
      </c>
    </row>
    <row r="9" spans="1:6" s="5" customFormat="1" x14ac:dyDescent="0.25">
      <c r="A9" s="5" t="s">
        <v>5</v>
      </c>
      <c r="B9" s="7">
        <f>B8-B10</f>
        <v>0</v>
      </c>
      <c r="C9" s="7">
        <f>C8-C10</f>
        <v>0</v>
      </c>
      <c r="D9" s="38">
        <f>D8-D10</f>
        <v>0</v>
      </c>
      <c r="E9" s="42">
        <f t="shared" ref="E9:E10" si="0">D9-C9</f>
        <v>0</v>
      </c>
      <c r="F9" s="4" t="str">
        <f t="shared" ref="F9:F10" si="1">IF(C9=0,"N/A",E9/C9)</f>
        <v>N/A</v>
      </c>
    </row>
    <row r="10" spans="1:6" s="31" customFormat="1" ht="13.8" thickBot="1" x14ac:dyDescent="0.35">
      <c r="A10" s="5" t="s">
        <v>6</v>
      </c>
      <c r="B10" s="7">
        <v>0</v>
      </c>
      <c r="C10" s="7">
        <v>0</v>
      </c>
      <c r="D10" s="38">
        <v>0</v>
      </c>
      <c r="E10" s="42">
        <f t="shared" si="0"/>
        <v>0</v>
      </c>
      <c r="F10" s="4" t="str">
        <f t="shared" si="1"/>
        <v>N/A</v>
      </c>
    </row>
    <row r="11" spans="1:6" x14ac:dyDescent="0.3">
      <c r="A11" s="73" t="s">
        <v>52</v>
      </c>
      <c r="B11" s="73"/>
      <c r="C11" s="73"/>
      <c r="D11" s="73"/>
      <c r="E11" s="73"/>
      <c r="F11" s="73"/>
    </row>
  </sheetData>
  <mergeCells count="10">
    <mergeCell ref="A11:F11"/>
    <mergeCell ref="A1:F1"/>
    <mergeCell ref="A2:F2"/>
    <mergeCell ref="A4:F4"/>
    <mergeCell ref="A5:F5"/>
    <mergeCell ref="B6:B7"/>
    <mergeCell ref="C6:C7"/>
    <mergeCell ref="D6:D7"/>
    <mergeCell ref="E6:F6"/>
    <mergeCell ref="A6:A7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DB38-F4BC-4BC6-8016-6BF9D69DA84E}">
  <dimension ref="A1:D22"/>
  <sheetViews>
    <sheetView showGridLines="0" workbookViewId="0">
      <selection activeCell="A35" sqref="A35"/>
    </sheetView>
  </sheetViews>
  <sheetFormatPr defaultColWidth="8.77734375" defaultRowHeight="13.5" customHeight="1" x14ac:dyDescent="0.35"/>
  <cols>
    <col min="1" max="1" width="32.77734375" style="1" customWidth="1"/>
    <col min="2" max="4" width="10.77734375" style="1" customWidth="1"/>
    <col min="5" max="16384" width="8.77734375" style="1"/>
  </cols>
  <sheetData>
    <row r="1" spans="1:4" s="9" customFormat="1" ht="13.5" customHeight="1" x14ac:dyDescent="0.3">
      <c r="A1" s="77" t="s">
        <v>31</v>
      </c>
      <c r="B1" s="77"/>
      <c r="C1" s="77"/>
      <c r="D1" s="77"/>
    </row>
    <row r="2" spans="1:4" s="9" customFormat="1" ht="30" customHeight="1" x14ac:dyDescent="0.3">
      <c r="A2" s="77" t="s">
        <v>32</v>
      </c>
      <c r="B2" s="77"/>
      <c r="C2" s="77"/>
      <c r="D2" s="77"/>
    </row>
    <row r="3" spans="1:4" s="2" customFormat="1" ht="14.1" customHeight="1" x14ac:dyDescent="0.3"/>
    <row r="4" spans="1:4" s="5" customFormat="1" ht="15" customHeight="1" thickBot="1" x14ac:dyDescent="0.3">
      <c r="A4" s="86" t="s">
        <v>38</v>
      </c>
      <c r="B4" s="86"/>
      <c r="C4" s="86"/>
      <c r="D4" s="86"/>
    </row>
    <row r="5" spans="1:4" s="2" customFormat="1" ht="42" customHeight="1" x14ac:dyDescent="0.3">
      <c r="A5" s="11"/>
      <c r="B5" s="12" t="s">
        <v>35</v>
      </c>
      <c r="C5" s="12" t="s">
        <v>25</v>
      </c>
      <c r="D5" s="12" t="s">
        <v>36</v>
      </c>
    </row>
    <row r="6" spans="1:4" s="5" customFormat="1" ht="15" customHeight="1" x14ac:dyDescent="0.25">
      <c r="A6" s="13" t="s">
        <v>7</v>
      </c>
    </row>
    <row r="7" spans="1:4" s="5" customFormat="1" ht="14.1" customHeight="1" x14ac:dyDescent="0.25">
      <c r="A7" s="14" t="s">
        <v>8</v>
      </c>
      <c r="B7" s="15">
        <v>0</v>
      </c>
      <c r="C7" s="15">
        <v>0</v>
      </c>
      <c r="D7" s="15">
        <v>0</v>
      </c>
    </row>
    <row r="8" spans="1:4" s="5" customFormat="1" ht="14.1" customHeight="1" x14ac:dyDescent="0.25">
      <c r="A8" s="14" t="s">
        <v>9</v>
      </c>
      <c r="B8" s="15">
        <f>SUM(B9:B10)</f>
        <v>0</v>
      </c>
      <c r="C8" s="15">
        <f>SUM(C9:C10)</f>
        <v>0</v>
      </c>
      <c r="D8" s="15">
        <f>SUM(D9:D10)</f>
        <v>0</v>
      </c>
    </row>
    <row r="9" spans="1:4" s="5" customFormat="1" ht="14.1" customHeight="1" x14ac:dyDescent="0.25">
      <c r="A9" s="16" t="s">
        <v>33</v>
      </c>
      <c r="B9" s="15"/>
      <c r="C9" s="15"/>
      <c r="D9" s="15"/>
    </row>
    <row r="10" spans="1:4" s="5" customFormat="1" ht="14.1" customHeight="1" x14ac:dyDescent="0.25">
      <c r="A10" s="16" t="s">
        <v>37</v>
      </c>
      <c r="B10" s="15"/>
      <c r="C10" s="17"/>
      <c r="D10" s="17"/>
    </row>
    <row r="11" spans="1:4" s="5" customFormat="1" ht="14.1" customHeight="1" x14ac:dyDescent="0.25">
      <c r="A11" s="14" t="s">
        <v>10</v>
      </c>
      <c r="B11" s="18" t="str">
        <f>IF(B7=0,"N/A",B8/B7)</f>
        <v>N/A</v>
      </c>
      <c r="C11" s="18" t="s">
        <v>34</v>
      </c>
      <c r="D11" s="18" t="str">
        <f>IF(D7=0,"N/A",D8/D7)</f>
        <v>N/A</v>
      </c>
    </row>
    <row r="12" spans="1:4" s="5" customFormat="1" ht="15" customHeight="1" x14ac:dyDescent="0.25">
      <c r="A12" s="13" t="s">
        <v>11</v>
      </c>
      <c r="B12" s="5" t="s">
        <v>4</v>
      </c>
    </row>
    <row r="13" spans="1:4" s="5" customFormat="1" ht="13.95" customHeight="1" x14ac:dyDescent="0.25">
      <c r="A13" s="14" t="s">
        <v>12</v>
      </c>
      <c r="B13" s="15">
        <v>0</v>
      </c>
      <c r="C13" s="15">
        <v>0</v>
      </c>
      <c r="D13" s="15">
        <v>0</v>
      </c>
    </row>
    <row r="14" spans="1:4" s="5" customFormat="1" ht="13.95" customHeight="1" x14ac:dyDescent="0.25">
      <c r="A14" s="14" t="s">
        <v>13</v>
      </c>
      <c r="B14" s="15">
        <f>SUM(B15:B16)</f>
        <v>0</v>
      </c>
      <c r="C14" s="15">
        <f>SUM(C15:C16)</f>
        <v>0</v>
      </c>
      <c r="D14" s="15">
        <f>SUM(D15:D16)</f>
        <v>0</v>
      </c>
    </row>
    <row r="15" spans="1:4" s="5" customFormat="1" ht="13.95" customHeight="1" x14ac:dyDescent="0.25">
      <c r="A15" s="16" t="s">
        <v>33</v>
      </c>
      <c r="B15" s="15"/>
      <c r="C15" s="15"/>
      <c r="D15" s="15"/>
    </row>
    <row r="16" spans="1:4" s="5" customFormat="1" ht="13.95" customHeight="1" x14ac:dyDescent="0.25">
      <c r="A16" s="16" t="s">
        <v>37</v>
      </c>
      <c r="B16" s="15"/>
      <c r="C16" s="17"/>
      <c r="D16" s="17"/>
    </row>
    <row r="17" spans="1:4" s="5" customFormat="1" ht="13.95" customHeight="1" x14ac:dyDescent="0.25">
      <c r="A17" s="14" t="s">
        <v>10</v>
      </c>
      <c r="B17" s="18" t="str">
        <f>IF(B13=0,"N/A",B14/B13)</f>
        <v>N/A</v>
      </c>
      <c r="C17" s="18" t="s">
        <v>34</v>
      </c>
      <c r="D17" s="18" t="str">
        <f>IF(D13=0,"N/A",D14/D13)</f>
        <v>N/A</v>
      </c>
    </row>
    <row r="18" spans="1:4" s="5" customFormat="1" ht="13.95" customHeight="1" x14ac:dyDescent="0.25">
      <c r="A18" s="14" t="s">
        <v>14</v>
      </c>
      <c r="B18" s="19">
        <v>0</v>
      </c>
      <c r="C18" s="20" t="s">
        <v>34</v>
      </c>
      <c r="D18" s="19">
        <v>0</v>
      </c>
    </row>
    <row r="19" spans="1:4" s="5" customFormat="1" ht="13.95" customHeight="1" x14ac:dyDescent="0.25">
      <c r="A19" s="14" t="s">
        <v>15</v>
      </c>
      <c r="B19" s="19">
        <v>0</v>
      </c>
      <c r="C19" s="20" t="s">
        <v>34</v>
      </c>
      <c r="D19" s="19">
        <v>0</v>
      </c>
    </row>
    <row r="20" spans="1:4" s="5" customFormat="1" ht="13.95" customHeight="1" thickBot="1" x14ac:dyDescent="0.3">
      <c r="A20" s="21" t="s">
        <v>16</v>
      </c>
      <c r="B20" s="22">
        <v>0</v>
      </c>
      <c r="C20" s="23" t="s">
        <v>34</v>
      </c>
      <c r="D20" s="22">
        <v>0</v>
      </c>
    </row>
    <row r="21" spans="1:4" ht="13.5" customHeight="1" x14ac:dyDescent="0.35">
      <c r="A21" s="85"/>
      <c r="B21" s="85"/>
      <c r="C21" s="85"/>
      <c r="D21" s="85"/>
    </row>
    <row r="22" spans="1:4" ht="13.5" customHeight="1" x14ac:dyDescent="0.35">
      <c r="A22" s="84"/>
      <c r="B22" s="84"/>
      <c r="C22" s="84"/>
      <c r="D22" s="84"/>
    </row>
  </sheetData>
  <mergeCells count="5">
    <mergeCell ref="A22:D22"/>
    <mergeCell ref="A21:D21"/>
    <mergeCell ref="A1:D1"/>
    <mergeCell ref="A2:D2"/>
    <mergeCell ref="A4:D4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EEC2-B81D-4D7A-8FBC-E5FB8BCE60BF}">
  <dimension ref="A1:E17"/>
  <sheetViews>
    <sheetView showGridLines="0" workbookViewId="0">
      <selection activeCell="A20" sqref="A20"/>
    </sheetView>
  </sheetViews>
  <sheetFormatPr defaultColWidth="8.77734375" defaultRowHeight="13.5" customHeight="1" x14ac:dyDescent="0.35"/>
  <cols>
    <col min="1" max="1" width="23.77734375" style="1" customWidth="1"/>
    <col min="2" max="5" width="10.77734375" style="1" customWidth="1"/>
    <col min="6" max="16384" width="8.77734375" style="1"/>
  </cols>
  <sheetData>
    <row r="1" spans="1:5" s="9" customFormat="1" ht="13.5" customHeight="1" x14ac:dyDescent="0.3">
      <c r="A1" s="77" t="s">
        <v>31</v>
      </c>
      <c r="B1" s="77"/>
      <c r="C1" s="77"/>
      <c r="D1" s="77"/>
      <c r="E1" s="77"/>
    </row>
    <row r="2" spans="1:5" s="9" customFormat="1" ht="30" customHeight="1" x14ac:dyDescent="0.3">
      <c r="A2" s="77" t="s">
        <v>32</v>
      </c>
      <c r="B2" s="77"/>
      <c r="C2" s="77"/>
      <c r="D2" s="77"/>
      <c r="E2" s="77"/>
    </row>
    <row r="3" spans="1:5" s="2" customFormat="1" ht="14.1" customHeight="1" x14ac:dyDescent="0.3"/>
    <row r="4" spans="1:5" s="24" customFormat="1" ht="15" customHeight="1" thickBot="1" x14ac:dyDescent="0.3">
      <c r="A4" s="86" t="s">
        <v>40</v>
      </c>
      <c r="B4" s="86"/>
      <c r="C4" s="86"/>
      <c r="D4" s="86"/>
      <c r="E4" s="86"/>
    </row>
    <row r="5" spans="1:5" s="2" customFormat="1" ht="42" customHeight="1" x14ac:dyDescent="0.3">
      <c r="A5" s="25"/>
      <c r="B5" s="12" t="s">
        <v>35</v>
      </c>
      <c r="C5" s="12" t="s">
        <v>39</v>
      </c>
      <c r="D5" s="12" t="s">
        <v>25</v>
      </c>
      <c r="E5" s="12" t="s">
        <v>36</v>
      </c>
    </row>
    <row r="6" spans="1:5" s="5" customFormat="1" ht="13.95" customHeight="1" x14ac:dyDescent="0.25">
      <c r="A6" s="10" t="s">
        <v>17</v>
      </c>
      <c r="B6" s="26">
        <v>0</v>
      </c>
      <c r="C6" s="26">
        <v>0</v>
      </c>
      <c r="D6" s="26">
        <v>0</v>
      </c>
      <c r="E6" s="26">
        <v>0</v>
      </c>
    </row>
    <row r="7" spans="1:5" s="5" customFormat="1" ht="13.95" customHeight="1" x14ac:dyDescent="0.25">
      <c r="A7" s="10" t="s">
        <v>18</v>
      </c>
      <c r="B7" s="26">
        <v>0</v>
      </c>
      <c r="C7" s="26">
        <v>0</v>
      </c>
      <c r="D7" s="26">
        <v>0</v>
      </c>
      <c r="E7" s="26">
        <v>0</v>
      </c>
    </row>
    <row r="8" spans="1:5" s="5" customFormat="1" ht="13.95" customHeight="1" x14ac:dyDescent="0.25">
      <c r="A8" s="10" t="s">
        <v>19</v>
      </c>
      <c r="B8" s="26">
        <v>0</v>
      </c>
      <c r="C8" s="26">
        <v>0</v>
      </c>
      <c r="D8" s="26">
        <v>0</v>
      </c>
      <c r="E8" s="26">
        <v>0</v>
      </c>
    </row>
    <row r="9" spans="1:5" s="5" customFormat="1" ht="13.95" customHeight="1" x14ac:dyDescent="0.25">
      <c r="A9" s="10" t="s">
        <v>20</v>
      </c>
      <c r="B9" s="26">
        <v>0</v>
      </c>
      <c r="C9" s="26">
        <v>0</v>
      </c>
      <c r="D9" s="26">
        <v>0</v>
      </c>
      <c r="E9" s="26">
        <v>0</v>
      </c>
    </row>
    <row r="10" spans="1:5" s="5" customFormat="1" ht="13.95" customHeight="1" x14ac:dyDescent="0.25">
      <c r="A10" s="10" t="s">
        <v>21</v>
      </c>
      <c r="B10" s="26">
        <v>0</v>
      </c>
      <c r="C10" s="26">
        <v>0</v>
      </c>
      <c r="D10" s="26">
        <v>0</v>
      </c>
      <c r="E10" s="26">
        <v>0</v>
      </c>
    </row>
    <row r="11" spans="1:5" s="5" customFormat="1" ht="13.95" customHeight="1" x14ac:dyDescent="0.25">
      <c r="A11" s="10" t="s">
        <v>22</v>
      </c>
      <c r="B11" s="26">
        <v>0</v>
      </c>
      <c r="C11" s="26">
        <v>0</v>
      </c>
      <c r="D11" s="26">
        <v>0</v>
      </c>
      <c r="E11" s="26">
        <v>0</v>
      </c>
    </row>
    <row r="12" spans="1:5" s="5" customFormat="1" ht="13.95" customHeight="1" x14ac:dyDescent="0.25">
      <c r="A12" s="10" t="s">
        <v>23</v>
      </c>
      <c r="B12" s="26">
        <v>0</v>
      </c>
      <c r="C12" s="26">
        <v>0</v>
      </c>
      <c r="D12" s="26">
        <v>0</v>
      </c>
      <c r="E12" s="26">
        <v>0</v>
      </c>
    </row>
    <row r="13" spans="1:5" s="5" customFormat="1" ht="15" customHeight="1" thickBot="1" x14ac:dyDescent="0.3">
      <c r="A13" s="27" t="s">
        <v>24</v>
      </c>
      <c r="B13" s="28">
        <f>SUM(B6:B12)</f>
        <v>0</v>
      </c>
      <c r="C13" s="28">
        <f>SUM(C6:C12)</f>
        <v>0</v>
      </c>
      <c r="D13" s="29" t="s">
        <v>34</v>
      </c>
      <c r="E13" s="28">
        <f>SUM(E6:E12)</f>
        <v>0</v>
      </c>
    </row>
    <row r="14" spans="1:5" ht="13.5" customHeight="1" x14ac:dyDescent="0.35">
      <c r="A14" s="84"/>
      <c r="B14" s="84"/>
      <c r="C14" s="84"/>
      <c r="D14" s="84"/>
      <c r="E14" s="84"/>
    </row>
    <row r="15" spans="1:5" ht="13.5" customHeight="1" x14ac:dyDescent="0.35">
      <c r="A15" s="84"/>
      <c r="B15" s="84"/>
      <c r="C15" s="84"/>
      <c r="D15" s="84"/>
      <c r="E15" s="84"/>
    </row>
    <row r="16" spans="1:5" ht="13.5" customHeight="1" x14ac:dyDescent="0.35">
      <c r="A16" s="84"/>
      <c r="B16" s="84"/>
      <c r="C16" s="84"/>
      <c r="D16" s="84"/>
      <c r="E16" s="84"/>
    </row>
    <row r="17" spans="1:5" ht="13.5" customHeight="1" x14ac:dyDescent="0.35">
      <c r="A17" s="84"/>
      <c r="B17" s="84"/>
      <c r="C17" s="84"/>
      <c r="D17" s="84"/>
      <c r="E17" s="84"/>
    </row>
  </sheetData>
  <mergeCells count="7">
    <mergeCell ref="A17:E17"/>
    <mergeCell ref="A15:E15"/>
    <mergeCell ref="A16:E16"/>
    <mergeCell ref="A1:E1"/>
    <mergeCell ref="A2:E2"/>
    <mergeCell ref="A14:E14"/>
    <mergeCell ref="A4:E4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31144-5B58-4E54-A56D-4897C178CBED}">
  <dimension ref="A1:F8"/>
  <sheetViews>
    <sheetView showGridLines="0" workbookViewId="0">
      <selection activeCell="H21" sqref="H21"/>
    </sheetView>
  </sheetViews>
  <sheetFormatPr defaultColWidth="8.77734375" defaultRowHeight="13.2" x14ac:dyDescent="0.3"/>
  <cols>
    <col min="1" max="1" width="35.21875" style="9" bestFit="1" customWidth="1"/>
    <col min="2" max="6" width="9.21875" style="9" customWidth="1"/>
    <col min="7" max="16384" width="8.77734375" style="9"/>
  </cols>
  <sheetData>
    <row r="1" spans="1:6" x14ac:dyDescent="0.3">
      <c r="A1" s="77" t="s">
        <v>31</v>
      </c>
      <c r="B1" s="77"/>
      <c r="C1" s="77"/>
      <c r="D1" s="77"/>
      <c r="E1" s="77"/>
      <c r="F1" s="77"/>
    </row>
    <row r="2" spans="1:6" ht="30" customHeight="1" x14ac:dyDescent="0.3">
      <c r="A2" s="77" t="s">
        <v>32</v>
      </c>
      <c r="B2" s="77"/>
      <c r="C2" s="77"/>
      <c r="D2" s="77"/>
      <c r="E2" s="77"/>
      <c r="F2" s="77"/>
    </row>
    <row r="3" spans="1:6" x14ac:dyDescent="0.3">
      <c r="A3" s="6"/>
      <c r="B3" s="6"/>
      <c r="C3" s="6"/>
      <c r="D3" s="6"/>
      <c r="E3" s="6"/>
      <c r="F3" s="6"/>
    </row>
    <row r="4" spans="1:6" s="10" customFormat="1" ht="15" customHeight="1" x14ac:dyDescent="0.25">
      <c r="A4" s="87" t="s">
        <v>30</v>
      </c>
      <c r="B4" s="87"/>
      <c r="C4" s="87"/>
      <c r="D4" s="87"/>
      <c r="E4" s="87"/>
      <c r="F4" s="87"/>
    </row>
    <row r="5" spans="1:6" ht="15" customHeight="1" thickBot="1" x14ac:dyDescent="0.35">
      <c r="A5" s="88" t="s">
        <v>0</v>
      </c>
      <c r="B5" s="88"/>
      <c r="C5" s="88"/>
      <c r="D5" s="88"/>
      <c r="E5" s="88"/>
      <c r="F5" s="88"/>
    </row>
    <row r="6" spans="1:6" ht="28.2" customHeight="1" x14ac:dyDescent="0.3">
      <c r="A6" s="32"/>
      <c r="B6" s="89" t="s">
        <v>42</v>
      </c>
      <c r="C6" s="89" t="s">
        <v>44</v>
      </c>
      <c r="D6" s="89" t="s">
        <v>43</v>
      </c>
      <c r="E6" s="91" t="s">
        <v>45</v>
      </c>
      <c r="F6" s="92"/>
    </row>
    <row r="7" spans="1:6" ht="13.95" customHeight="1" x14ac:dyDescent="0.3">
      <c r="A7" s="33"/>
      <c r="B7" s="90"/>
      <c r="C7" s="90"/>
      <c r="D7" s="90"/>
      <c r="E7" s="8" t="s">
        <v>1</v>
      </c>
      <c r="F7" s="8" t="s">
        <v>2</v>
      </c>
    </row>
    <row r="8" spans="1:6" ht="27" thickBot="1" x14ac:dyDescent="0.35">
      <c r="A8" s="34" t="s">
        <v>30</v>
      </c>
      <c r="B8" s="35">
        <f>51.64518+94.867785</f>
        <v>146.51296500000001</v>
      </c>
      <c r="C8" s="35"/>
      <c r="D8" s="35"/>
      <c r="E8" s="35">
        <f>D8-B8</f>
        <v>-146.51296500000001</v>
      </c>
      <c r="F8" s="36">
        <f>IF(B8=0,"N/A  ",E8/B8)</f>
        <v>-1</v>
      </c>
    </row>
  </sheetData>
  <mergeCells count="8">
    <mergeCell ref="A1:F1"/>
    <mergeCell ref="A2:F2"/>
    <mergeCell ref="A4:F4"/>
    <mergeCell ref="A5:F5"/>
    <mergeCell ref="B6:B7"/>
    <mergeCell ref="C6:C7"/>
    <mergeCell ref="D6:D7"/>
    <mergeCell ref="E6:F6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WNNNYYRNKDVH-1321847565-6078</_dlc_DocId>
    <_dlc_DocIdUrl xmlns="7c075b91-a788-4f5b-9c4e-5392c92c7fe8">
      <Url>https://collaboration.inside.nsf.gov/bfa/Budget/BDPlanning/BPLG/_layouts/15/DocIdRedir.aspx?ID=WNNNYYRNKDVH-1321847565-6078</Url>
      <Description>WNNNYYRNKDVH-1321847565-6078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120A57-7719-451B-9336-84C1CF97EDC1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e257d72b-1bc7-45e7-84d8-ca60afca657e"/>
    <ds:schemaRef ds:uri="7c075b91-a788-4f5b-9c4e-5392c92c7fe8"/>
  </ds:schemaRefs>
</ds:datastoreItem>
</file>

<file path=customXml/itemProps2.xml><?xml version="1.0" encoding="utf-8"?>
<ds:datastoreItem xmlns:ds="http://schemas.openxmlformats.org/officeDocument/2006/customXml" ds:itemID="{A9D6A7DD-18C8-41A1-9A1A-6AB0127CDD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8BA135-663D-454A-9982-3D1CB3576A1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C695FB9-8214-40FA-BBCC-098DC10312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EDU Funding</vt:lpstr>
      <vt:lpstr>EES</vt:lpstr>
      <vt:lpstr>DGE</vt:lpstr>
      <vt:lpstr>DRL</vt:lpstr>
      <vt:lpstr>DUE</vt:lpstr>
      <vt:lpstr>Funding Profile</vt:lpstr>
      <vt:lpstr>People Involved</vt:lpstr>
      <vt:lpstr>H1B Fees Funding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EDU Funding</dc:title>
  <dc:subject>FY 2020 Congressional Justification</dc:subject>
  <dc:creator>NSF CFO</dc:creator>
  <cp:keywords>EDU Funding</cp:keywords>
  <cp:lastModifiedBy>Gary Luethke - VSG</cp:lastModifiedBy>
  <dcterms:created xsi:type="dcterms:W3CDTF">2018-11-16T16:51:05Z</dcterms:created>
  <dcterms:modified xsi:type="dcterms:W3CDTF">2024-04-02T20:08:39Z</dcterms:modified>
  <cp:category>EDU Funding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30dd4bfd-06d3-4916-9269-94fd948245d8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_dlc_DocIdItemGuid">
    <vt:lpwstr>3392534b-f176-4c9e-a68a-3531e7e117ba</vt:lpwstr>
  </property>
</Properties>
</file>