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3D554E87-EC41-49D0-B2C8-F8DDB2DF1A5C}" xr6:coauthVersionLast="47" xr6:coauthVersionMax="47" xr10:uidLastSave="{1DFD7D38-8243-4F31-84FF-3D585D6CCC10}"/>
  <bookViews>
    <workbookView xWindow="228" yWindow="2304" windowWidth="22812" windowHeight="10560" xr2:uid="{12D27E35-AA33-4C8C-B146-A7278A99D775}"/>
  </bookViews>
  <sheets>
    <sheet name="Mjr Facs Fundi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6" i="2"/>
  <c r="B6" i="2" l="1"/>
  <c r="B12" i="2" s="1"/>
  <c r="E9" i="2"/>
  <c r="F9" i="2" s="1"/>
  <c r="E8" i="2" l="1"/>
  <c r="F8" i="2" s="1"/>
  <c r="E11" i="2"/>
  <c r="F11" i="2" s="1"/>
  <c r="F7" i="2"/>
  <c r="E10" i="2"/>
  <c r="F10" i="2" s="1"/>
  <c r="E6" i="2" l="1"/>
  <c r="F6" i="2" s="1"/>
  <c r="D12" i="2"/>
  <c r="E12" i="2" l="1"/>
  <c r="F12" i="2" s="1"/>
</calcChain>
</file>

<file path=xl/sharedStrings.xml><?xml version="1.0" encoding="utf-8"?>
<sst xmlns="http://schemas.openxmlformats.org/spreadsheetml/2006/main" count="16" uniqueCount="16">
  <si>
    <t>(Dollars in Millions)</t>
  </si>
  <si>
    <t>FY 2025
Request</t>
  </si>
  <si>
    <t>Amount</t>
  </si>
  <si>
    <t>Percent</t>
  </si>
  <si>
    <t>R&amp;RA Design Stage Activities</t>
  </si>
  <si>
    <t>Total, Major Research Facilities</t>
  </si>
  <si>
    <t>Major Facilities Funding</t>
  </si>
  <si>
    <t>Total Research and Related Activities</t>
  </si>
  <si>
    <t>Operations and Maintenance of Existing Facilities</t>
  </si>
  <si>
    <t>Federally Funded Research and Development Centers</t>
  </si>
  <si>
    <t>Operations and Maintenance of Facilities under Construction</t>
  </si>
  <si>
    <t>Major Research Equipment and Facilities Construction</t>
  </si>
  <si>
    <t>FY 2024
(TBD)</t>
  </si>
  <si>
    <t>Change over</t>
  </si>
  <si>
    <t>FY 2023 Base Plan</t>
  </si>
  <si>
    <t>FY 2023
Base
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</si>
</sst>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;\-&quot;$&quot;#,##0.00;&quot;-&quot;??"/>
    <numFmt numFmtId="165" formatCode="0.0%;\-0.0%;&quot;-&quot;??"/>
    <numFmt numFmtId="166" formatCode="#,##0.00;\-###0.00;&quot;-&quot;??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Open Sans"/>
    </font>
    <font>
      <sz val="9"/>
      <name val="Open Sans"/>
    </font>
    <font>
      <sz val="10"/>
      <color theme="1"/>
      <name val="Arial"/>
      <family val="2"/>
    </font>
    <font>
      <b/>
      <sz val="9"/>
      <name val="Open Sans"/>
    </font>
    <font>
      <sz val="9"/>
      <color rgb="FF000000"/>
      <name val="Open Sans"/>
    </font>
    <font>
      <sz val="11"/>
      <color theme="1"/>
      <name val="Calibri"/>
      <family val="2"/>
      <scheme val="minor"/>
    </font>
    <font>
      <b/>
      <sz val="9"/>
      <color theme="1"/>
      <name val="Open Sans"/>
    </font>
    <font>
      <sz val="11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8" fillId="0" borderId="0" xfId="0" applyFont="1"/>
    <xf numFmtId="43" fontId="8" fillId="0" borderId="0" xfId="2" applyFont="1"/>
    <xf numFmtId="0" fontId="9" fillId="0" borderId="0" xfId="0" applyFont="1" applyAlignment="1">
      <alignment horizontal="right"/>
    </xf>
    <xf numFmtId="43" fontId="10" fillId="0" borderId="0" xfId="2" applyFont="1"/>
    <xf numFmtId="164" fontId="4" fillId="0" borderId="5" xfId="0" applyNumberFormat="1" applyFont="1" applyBorder="1" applyAlignment="1">
      <alignment horizontal="right" vertical="top"/>
    </xf>
    <xf numFmtId="166" fontId="1" fillId="0" borderId="5" xfId="0" applyNumberFormat="1" applyFont="1" applyBorder="1" applyAlignment="1">
      <alignment horizontal="right" vertical="top"/>
    </xf>
    <xf numFmtId="164" fontId="4" fillId="0" borderId="10" xfId="0" applyNumberFormat="1" applyFont="1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1" fillId="0" borderId="6" xfId="0" applyNumberFormat="1" applyFont="1" applyBorder="1" applyAlignment="1">
      <alignment horizontal="right" vertical="top"/>
    </xf>
    <xf numFmtId="164" fontId="4" fillId="0" borderId="8" xfId="0" applyNumberFormat="1" applyFont="1" applyBorder="1" applyAlignment="1">
      <alignment horizontal="right" vertical="top"/>
    </xf>
    <xf numFmtId="164" fontId="4" fillId="0" borderId="9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right"/>
    </xf>
    <xf numFmtId="164" fontId="2" fillId="0" borderId="0" xfId="0" applyNumberFormat="1" applyFont="1" applyAlignment="1">
      <alignment horizontal="right" vertical="top"/>
    </xf>
    <xf numFmtId="0" fontId="1" fillId="0" borderId="2" xfId="0" applyFont="1" applyBorder="1"/>
    <xf numFmtId="0" fontId="1" fillId="0" borderId="0" xfId="0" applyFont="1" applyAlignment="1">
      <alignment vertical="center"/>
    </xf>
    <xf numFmtId="0" fontId="1" fillId="0" borderId="3" xfId="0" applyFont="1" applyBorder="1"/>
    <xf numFmtId="0" fontId="7" fillId="0" borderId="0" xfId="0" applyFont="1"/>
    <xf numFmtId="0" fontId="7" fillId="0" borderId="3" xfId="0" applyFont="1" applyBorder="1"/>
    <xf numFmtId="0" fontId="7" fillId="0" borderId="1" xfId="0" applyFont="1" applyBorder="1"/>
    <xf numFmtId="0" fontId="5" fillId="0" borderId="12" xfId="0" applyFont="1" applyBorder="1" applyAlignment="1">
      <alignment horizontal="right"/>
    </xf>
    <xf numFmtId="165" fontId="4" fillId="0" borderId="0" xfId="0" applyNumberFormat="1" applyFont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1" fillId="0" borderId="2" xfId="1" applyFont="1" applyBorder="1" applyAlignment="1" applyProtection="1">
      <alignment horizontal="right" wrapText="1" readingOrder="1"/>
      <protection locked="0"/>
    </xf>
    <xf numFmtId="0" fontId="1" fillId="0" borderId="0" xfId="1" applyFont="1" applyAlignment="1" applyProtection="1">
      <alignment horizontal="right" wrapText="1" readingOrder="1"/>
      <protection locked="0"/>
    </xf>
    <xf numFmtId="0" fontId="1" fillId="0" borderId="3" xfId="1" applyFont="1" applyBorder="1" applyAlignment="1" applyProtection="1">
      <alignment horizontal="right" wrapText="1" readingOrder="1"/>
      <protection locked="0"/>
    </xf>
    <xf numFmtId="0" fontId="1" fillId="0" borderId="7" xfId="1" applyFont="1" applyBorder="1" applyAlignment="1" applyProtection="1">
      <alignment horizontal="right" wrapText="1" readingOrder="1"/>
      <protection locked="0"/>
    </xf>
    <xf numFmtId="0" fontId="1" fillId="0" borderId="6" xfId="1" applyFont="1" applyBorder="1" applyAlignment="1" applyProtection="1">
      <alignment horizontal="right" wrapText="1" readingOrder="1"/>
      <protection locked="0"/>
    </xf>
    <xf numFmtId="0" fontId="1" fillId="0" borderId="4" xfId="1" applyFont="1" applyBorder="1" applyAlignment="1" applyProtection="1">
      <alignment horizontal="right" wrapText="1" readingOrder="1"/>
      <protection locked="0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CFF6E681-C54E-4ABA-9081-57BAC4DE6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89257-E4B3-4E44-A3BF-86A354169223}">
  <dimension ref="A1:F14"/>
  <sheetViews>
    <sheetView showGridLines="0" tabSelected="1" workbookViewId="0">
      <selection sqref="A1:F1"/>
    </sheetView>
  </sheetViews>
  <sheetFormatPr defaultColWidth="8.77734375" defaultRowHeight="13.2" x14ac:dyDescent="0.3"/>
  <cols>
    <col min="1" max="1" width="52" style="1" customWidth="1"/>
    <col min="2" max="6" width="10.6640625" style="1" customWidth="1"/>
    <col min="7" max="16384" width="8.77734375" style="1"/>
  </cols>
  <sheetData>
    <row r="1" spans="1:6" x14ac:dyDescent="0.3">
      <c r="A1" s="27" t="s">
        <v>6</v>
      </c>
      <c r="B1" s="27"/>
      <c r="C1" s="27"/>
      <c r="D1" s="27"/>
      <c r="E1" s="27"/>
      <c r="F1" s="27"/>
    </row>
    <row r="2" spans="1:6" ht="13.8" thickBot="1" x14ac:dyDescent="0.35">
      <c r="A2" s="28" t="s">
        <v>0</v>
      </c>
      <c r="B2" s="28"/>
      <c r="C2" s="28"/>
      <c r="D2" s="28"/>
      <c r="E2" s="28"/>
      <c r="F2" s="28"/>
    </row>
    <row r="3" spans="1:6" ht="15.45" customHeight="1" x14ac:dyDescent="0.3">
      <c r="A3" s="17"/>
      <c r="B3" s="29" t="s">
        <v>15</v>
      </c>
      <c r="C3" s="32" t="s">
        <v>12</v>
      </c>
      <c r="D3" s="35" t="s">
        <v>1</v>
      </c>
      <c r="E3" s="40" t="s">
        <v>13</v>
      </c>
      <c r="F3" s="41"/>
    </row>
    <row r="4" spans="1:6" x14ac:dyDescent="0.3">
      <c r="A4" s="18"/>
      <c r="B4" s="30"/>
      <c r="C4" s="33"/>
      <c r="D4" s="36"/>
      <c r="E4" s="38" t="s">
        <v>14</v>
      </c>
      <c r="F4" s="39"/>
    </row>
    <row r="5" spans="1:6" x14ac:dyDescent="0.3">
      <c r="A5" s="19"/>
      <c r="B5" s="31"/>
      <c r="C5" s="34"/>
      <c r="D5" s="37"/>
      <c r="E5" s="23" t="s">
        <v>2</v>
      </c>
      <c r="F5" s="15" t="s">
        <v>3</v>
      </c>
    </row>
    <row r="6" spans="1:6" x14ac:dyDescent="0.3">
      <c r="A6" s="20" t="s">
        <v>7</v>
      </c>
      <c r="B6" s="9">
        <f t="shared" ref="B6" si="0">SUM(B7:B10)</f>
        <v>1027.17</v>
      </c>
      <c r="C6" s="9">
        <v>0</v>
      </c>
      <c r="D6" s="10">
        <f>SUM(D7:D10)</f>
        <v>1166.33</v>
      </c>
      <c r="E6" s="6">
        <f t="shared" ref="E6:E12" si="1">D6-B6</f>
        <v>139.15999999999985</v>
      </c>
      <c r="F6" s="24">
        <f t="shared" ref="F6:F12" si="2">IFERROR(E6/B6, "N/A")</f>
        <v>0.13547903462912647</v>
      </c>
    </row>
    <row r="7" spans="1:6" x14ac:dyDescent="0.3">
      <c r="A7" s="1" t="s">
        <v>8</v>
      </c>
      <c r="B7" s="11">
        <v>675.92</v>
      </c>
      <c r="C7" s="16">
        <v>0</v>
      </c>
      <c r="D7" s="12">
        <v>768.71</v>
      </c>
      <c r="E7" s="7">
        <f>D7-B7</f>
        <v>92.790000000000077</v>
      </c>
      <c r="F7" s="25">
        <f t="shared" si="2"/>
        <v>0.13727955971120856</v>
      </c>
    </row>
    <row r="8" spans="1:6" x14ac:dyDescent="0.3">
      <c r="A8" s="1" t="s">
        <v>9</v>
      </c>
      <c r="B8" s="11">
        <v>298.72000000000003</v>
      </c>
      <c r="C8" s="16">
        <v>0</v>
      </c>
      <c r="D8" s="12">
        <v>351.62</v>
      </c>
      <c r="E8" s="7">
        <f t="shared" si="1"/>
        <v>52.899999999999977</v>
      </c>
      <c r="F8" s="25">
        <f t="shared" si="2"/>
        <v>0.17708891269416166</v>
      </c>
    </row>
    <row r="9" spans="1:6" x14ac:dyDescent="0.3">
      <c r="A9" s="1" t="s">
        <v>10</v>
      </c>
      <c r="B9" s="11">
        <v>22.1</v>
      </c>
      <c r="C9" s="16">
        <v>0</v>
      </c>
      <c r="D9" s="12">
        <v>0</v>
      </c>
      <c r="E9" s="7">
        <f t="shared" si="1"/>
        <v>-22.1</v>
      </c>
      <c r="F9" s="25">
        <f t="shared" si="2"/>
        <v>-1</v>
      </c>
    </row>
    <row r="10" spans="1:6" x14ac:dyDescent="0.3">
      <c r="A10" s="1" t="s">
        <v>4</v>
      </c>
      <c r="B10" s="11">
        <v>30.43</v>
      </c>
      <c r="C10" s="16">
        <v>0</v>
      </c>
      <c r="D10" s="12">
        <v>46</v>
      </c>
      <c r="E10" s="7">
        <f t="shared" si="1"/>
        <v>15.57</v>
      </c>
      <c r="F10" s="25">
        <f t="shared" si="2"/>
        <v>0.51166611896155112</v>
      </c>
    </row>
    <row r="11" spans="1:6" x14ac:dyDescent="0.3">
      <c r="A11" s="21" t="s">
        <v>11</v>
      </c>
      <c r="B11" s="9">
        <v>186.23</v>
      </c>
      <c r="C11" s="9">
        <v>0</v>
      </c>
      <c r="D11" s="10">
        <v>299</v>
      </c>
      <c r="E11" s="6">
        <f t="shared" si="1"/>
        <v>112.77000000000001</v>
      </c>
      <c r="F11" s="24">
        <f t="shared" si="2"/>
        <v>0.60554153466144023</v>
      </c>
    </row>
    <row r="12" spans="1:6" ht="13.8" thickBot="1" x14ac:dyDescent="0.35">
      <c r="A12" s="22" t="s">
        <v>5</v>
      </c>
      <c r="B12" s="13">
        <f t="shared" ref="B12:D12" si="3">SUM(B6,B11)</f>
        <v>1213.4000000000001</v>
      </c>
      <c r="C12" s="13">
        <v>0</v>
      </c>
      <c r="D12" s="14">
        <f t="shared" si="3"/>
        <v>1465.33</v>
      </c>
      <c r="E12" s="8">
        <f t="shared" si="1"/>
        <v>251.92999999999984</v>
      </c>
      <c r="F12" s="26">
        <f t="shared" si="2"/>
        <v>0.20762320751607038</v>
      </c>
    </row>
    <row r="13" spans="1:6" ht="14.4" x14ac:dyDescent="0.3">
      <c r="A13" s="2"/>
      <c r="B13" s="3"/>
      <c r="C13" s="3"/>
      <c r="D13" s="3"/>
    </row>
    <row r="14" spans="1:6" x14ac:dyDescent="0.3">
      <c r="A14" s="4"/>
      <c r="B14" s="5"/>
      <c r="C14" s="5"/>
    </row>
  </sheetData>
  <mergeCells count="7">
    <mergeCell ref="A1:F1"/>
    <mergeCell ref="A2:F2"/>
    <mergeCell ref="B3:B5"/>
    <mergeCell ref="C3:C5"/>
    <mergeCell ref="D3:D5"/>
    <mergeCell ref="E4:F4"/>
    <mergeCell ref="E3:F3"/>
  </mergeCells>
  <pageMargins left="0.7" right="0.7" top="0.75" bottom="0.75" header="0.3" footer="0.3"/>
  <pageSetup orientation="portrait" r:id="rId1"/>
  <ignoredErrors>
    <ignoredError sqref="B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Mjr Facs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Major Facilities Funding</dc:title>
  <dc:creator>NSF CFO</dc:creator>
  <cp:keywords>Major Facilities Funding</cp:keywords>
  <cp:lastModifiedBy>Gary Luethke - VSG</cp:lastModifiedBy>
  <cp:lastPrinted>2024-02-09T15:39:30Z</cp:lastPrinted>
  <dcterms:created xsi:type="dcterms:W3CDTF">2024-01-16T19:18:46Z</dcterms:created>
  <dcterms:modified xsi:type="dcterms:W3CDTF">2024-04-06T10:22:19Z</dcterms:modified>
  <cp:category>Major Facilities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dbcc0d72-8912-4bd5-a0a2-5a5d5f019504</vt:lpwstr>
  </property>
  <property fmtid="{D5CDD505-2E9C-101B-9397-08002B2CF9AE}" pid="3" name="ContainsCUI">
    <vt:lpwstr>No</vt:lpwstr>
  </property>
</Properties>
</file>