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0058E900-DB83-4925-B504-E419F632F038}" xr6:coauthVersionLast="47" xr6:coauthVersionMax="47" xr10:uidLastSave="{293DFCF4-5303-48AB-843B-3406D1FCB6F5}"/>
  <bookViews>
    <workbookView xWindow="228" yWindow="2400" windowWidth="22812" windowHeight="10560" xr2:uid="{AEA805C3-5F33-4E38-8C93-9015CB823A35}"/>
  </bookViews>
  <sheets>
    <sheet name="ICNO Funding" sheetId="1" r:id="rId1"/>
  </sheets>
  <definedNames>
    <definedName name="_xlnm.Print_Area" localSheetId="0">'ICNO Funding'!$A$1:$F$7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6" i="1"/>
  <c r="F6" i="1" s="1"/>
  <c r="E5" i="1"/>
  <c r="F5" i="1" s="1"/>
  <c r="B7" i="1" l="1"/>
  <c r="E7" i="1" s="1"/>
  <c r="F7" i="1" s="1"/>
</calcChain>
</file>

<file path=xl/sharedStrings.xml><?xml version="1.0" encoding="utf-8"?>
<sst xmlns="http://schemas.openxmlformats.org/spreadsheetml/2006/main" count="11" uniqueCount="11">
  <si>
    <t>(Dollars in Millions)</t>
  </si>
  <si>
    <t>FY 2025
Request</t>
  </si>
  <si>
    <t>Amount</t>
  </si>
  <si>
    <t>Percent</t>
  </si>
  <si>
    <t>IceCube Neutrino Observatory Funding</t>
  </si>
  <si>
    <t>Operations and Maintenance (GEO)</t>
  </si>
  <si>
    <t>Operations and Maintenance (MPS)</t>
  </si>
  <si>
    <t>TOTAL</t>
  </si>
  <si>
    <t>FY 2024
(TBD)</t>
  </si>
  <si>
    <t>FY 2023
Base Plan</t>
  </si>
  <si>
    <t>Change over 
FY 2023 Base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</si>
</sst>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"/>
    <numFmt numFmtId="166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5" xfId="0" applyFont="1" applyBorder="1" applyAlignment="1" applyProtection="1">
      <alignment vertical="top"/>
      <protection locked="0"/>
    </xf>
    <xf numFmtId="166" fontId="3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 applyProtection="1">
      <alignment vertical="top"/>
      <protection locked="0"/>
    </xf>
    <xf numFmtId="4" fontId="3" fillId="0" borderId="3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 wrapText="1"/>
    </xf>
    <xf numFmtId="0" fontId="2" fillId="0" borderId="4" xfId="0" applyFont="1" applyBorder="1" applyAlignment="1">
      <alignment vertical="top"/>
    </xf>
    <xf numFmtId="164" fontId="2" fillId="0" borderId="4" xfId="0" applyNumberFormat="1" applyFont="1" applyBorder="1" applyAlignment="1" applyProtection="1">
      <alignment horizontal="right" vertical="center"/>
      <protection locked="0"/>
    </xf>
    <xf numFmtId="164" fontId="3" fillId="0" borderId="5" xfId="0" applyNumberFormat="1" applyFont="1" applyBorder="1" applyAlignment="1">
      <alignment vertical="top"/>
    </xf>
    <xf numFmtId="165" fontId="2" fillId="0" borderId="4" xfId="1" applyNumberFormat="1" applyFont="1" applyBorder="1" applyAlignment="1" applyProtection="1">
      <alignment horizontal="right" vertical="center"/>
      <protection locked="0"/>
    </xf>
    <xf numFmtId="165" fontId="3" fillId="0" borderId="5" xfId="1" applyNumberFormat="1" applyFont="1" applyBorder="1" applyAlignment="1">
      <alignment horizontal="right" vertical="top"/>
    </xf>
    <xf numFmtId="165" fontId="3" fillId="0" borderId="3" xfId="1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3" fillId="0" borderId="3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8EFA-41BB-41AA-9D1B-B0587D4F0026}">
  <sheetPr>
    <pageSetUpPr fitToPage="1"/>
  </sheetPr>
  <dimension ref="A1:H7"/>
  <sheetViews>
    <sheetView showGridLines="0" tabSelected="1" zoomScaleNormal="100" workbookViewId="0">
      <selection activeCell="I5" sqref="I5"/>
    </sheetView>
  </sheetViews>
  <sheetFormatPr defaultRowHeight="14.4" x14ac:dyDescent="0.3"/>
  <cols>
    <col min="1" max="1" width="27.5546875" bestFit="1" customWidth="1"/>
    <col min="2" max="6" width="10.5546875" customWidth="1"/>
    <col min="7" max="11" width="9.21875" customWidth="1"/>
  </cols>
  <sheetData>
    <row r="1" spans="1:8" s="3" customFormat="1" ht="15" customHeight="1" x14ac:dyDescent="0.3">
      <c r="A1" s="19" t="s">
        <v>4</v>
      </c>
      <c r="B1" s="19"/>
      <c r="C1" s="19"/>
      <c r="D1" s="19"/>
      <c r="E1" s="19"/>
      <c r="F1" s="19"/>
      <c r="G1" s="15"/>
      <c r="H1" s="15"/>
    </row>
    <row r="2" spans="1:8" s="3" customFormat="1" ht="15" customHeight="1" thickBot="1" x14ac:dyDescent="0.35">
      <c r="A2" s="20" t="s">
        <v>0</v>
      </c>
      <c r="B2" s="20"/>
      <c r="C2" s="20"/>
      <c r="D2" s="20"/>
      <c r="E2" s="20"/>
      <c r="F2" s="20"/>
      <c r="G2" s="2"/>
      <c r="H2" s="2"/>
    </row>
    <row r="3" spans="1:8" s="3" customFormat="1" ht="30" customHeight="1" x14ac:dyDescent="0.3">
      <c r="A3" s="21"/>
      <c r="B3" s="21" t="s">
        <v>9</v>
      </c>
      <c r="C3" s="21" t="s">
        <v>8</v>
      </c>
      <c r="D3" s="21" t="s">
        <v>1</v>
      </c>
      <c r="E3" s="23" t="s">
        <v>10</v>
      </c>
      <c r="F3" s="23"/>
    </row>
    <row r="4" spans="1:8" s="3" customFormat="1" ht="15" customHeight="1" x14ac:dyDescent="0.3">
      <c r="A4" s="22"/>
      <c r="B4" s="22"/>
      <c r="C4" s="22"/>
      <c r="D4" s="22"/>
      <c r="E4" s="1" t="s">
        <v>2</v>
      </c>
      <c r="F4" s="1" t="s">
        <v>3</v>
      </c>
    </row>
    <row r="5" spans="1:8" s="3" customFormat="1" ht="15" customHeight="1" x14ac:dyDescent="0.3">
      <c r="A5" s="4" t="s">
        <v>5</v>
      </c>
      <c r="B5" s="11">
        <v>3.83</v>
      </c>
      <c r="C5" s="16">
        <v>0</v>
      </c>
      <c r="D5" s="5">
        <v>4.1500000000000004</v>
      </c>
      <c r="E5" s="5">
        <f>D5-B5</f>
        <v>0.32000000000000028</v>
      </c>
      <c r="F5" s="13">
        <f>IFERROR(E5/B5, "N/A")</f>
        <v>8.3550913838120175E-2</v>
      </c>
    </row>
    <row r="6" spans="1:8" ht="15" customHeight="1" x14ac:dyDescent="0.3">
      <c r="A6" s="6" t="s">
        <v>6</v>
      </c>
      <c r="B6" s="8">
        <v>3.83</v>
      </c>
      <c r="C6" s="18">
        <v>0</v>
      </c>
      <c r="D6" s="7">
        <v>4.08</v>
      </c>
      <c r="E6" s="7">
        <f t="shared" ref="E6:E7" si="0">D6-B6</f>
        <v>0.25</v>
      </c>
      <c r="F6" s="14">
        <f t="shared" ref="F6:F7" si="1">IFERROR(E6/B6, "N/A")</f>
        <v>6.5274151436031325E-2</v>
      </c>
    </row>
    <row r="7" spans="1:8" ht="15" customHeight="1" thickBot="1" x14ac:dyDescent="0.35">
      <c r="A7" s="9" t="s">
        <v>7</v>
      </c>
      <c r="B7" s="10">
        <f t="shared" ref="B7:D7" si="2">SUM(B5:B6)</f>
        <v>7.66</v>
      </c>
      <c r="C7" s="17">
        <v>0</v>
      </c>
      <c r="D7" s="10">
        <f t="shared" si="2"/>
        <v>8.23</v>
      </c>
      <c r="E7" s="10">
        <f t="shared" si="0"/>
        <v>0.57000000000000028</v>
      </c>
      <c r="F7" s="12">
        <f t="shared" si="1"/>
        <v>7.4412532637075757E-2</v>
      </c>
    </row>
  </sheetData>
  <mergeCells count="7">
    <mergeCell ref="A1:F1"/>
    <mergeCell ref="A2:F2"/>
    <mergeCell ref="B3:B4"/>
    <mergeCell ref="C3:C4"/>
    <mergeCell ref="E3:F3"/>
    <mergeCell ref="A3:A4"/>
    <mergeCell ref="D3:D4"/>
  </mergeCells>
  <printOptions horizontalCentered="1"/>
  <pageMargins left="0.7" right="0.7" top="0.75" bottom="0.75" header="0.3" footer="0.3"/>
  <pageSetup orientation="portrait" r:id="rId1"/>
  <headerFooter differentFirst="1">
    <oddHeader>&amp;C&amp;"Microsoft Sans Serif,Bold"CUI//SP-BUDG</oddHeader>
    <oddFooter>&amp;L  </oddFooter>
  </headerFooter>
  <ignoredErrors>
    <ignoredError sqref="B7 E7:F7 D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WNNNYYRNKDVH-1321847565-5793</_dlc_DocId>
    <_dlc_DocIdUrl xmlns="7c075b91-a788-4f5b-9c4e-5392c92c7fe8">
      <Url>https://collaboration.inside.nsf.gov/bfa/Budget/BDPlanning/BPLG/_layouts/15/DocIdRedir.aspx?ID=WNNNYYRNKDVH-1321847565-5793</Url>
      <Description>WNNNYYRNKDVH-1321847565-5793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EC6AC4-AB9D-4B12-BA00-A75402E474A1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e257d72b-1bc7-45e7-84d8-ca60afca657e"/>
    <ds:schemaRef ds:uri="http://purl.org/dc/terms/"/>
    <ds:schemaRef ds:uri="http://purl.org/dc/dcmitype/"/>
    <ds:schemaRef ds:uri="http://www.w3.org/XML/1998/namespace"/>
    <ds:schemaRef ds:uri="7c075b91-a788-4f5b-9c4e-5392c92c7fe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F830D64-7CA5-4A7C-AD7D-B0552C686E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AE95B6-AD9E-42BB-ADE7-6D56D9731CC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89A0E4B-5338-4F1D-9B78-67E540A2D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ICNO Funding</vt:lpstr>
      <vt:lpstr>'ICNO Funding'!Print_Area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IceCube Neutrino Observatory Funding</dc:title>
  <dc:subject/>
  <dc:creator>NSF CFO</dc:creator>
  <cp:keywords>IceCube Neutrino Observatory Funding</cp:keywords>
  <dc:description/>
  <cp:lastModifiedBy>Gary Luethke - VSG</cp:lastModifiedBy>
  <cp:revision/>
  <cp:lastPrinted>2024-03-11T21:51:19Z</cp:lastPrinted>
  <dcterms:created xsi:type="dcterms:W3CDTF">2023-11-06T13:28:58Z</dcterms:created>
  <dcterms:modified xsi:type="dcterms:W3CDTF">2024-04-06T10:23:31Z</dcterms:modified>
  <cp:category>IceCube Neutrino Observatory Funding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19541096-3c0d-42cf-bff5-f1906b7b4bf4</vt:lpwstr>
  </property>
  <property fmtid="{D5CDD505-2E9C-101B-9397-08002B2CF9AE}" pid="3" name="ContainsCUI">
    <vt:lpwstr>Yes</vt:lpwstr>
  </property>
  <property fmtid="{D5CDD505-2E9C-101B-9397-08002B2CF9AE}" pid="4" name="VM">
    <vt:lpwstr>Yes</vt:lpwstr>
  </property>
  <property fmtid="{D5CDD505-2E9C-101B-9397-08002B2CF9AE}" pid="5" name="MarkingType">
    <vt:lpwstr>Specified</vt:lpwstr>
  </property>
  <property fmtid="{D5CDD505-2E9C-101B-9397-08002B2CF9AE}" pid="6" name="CUIList">
    <vt:lpwstr>Short_List</vt:lpwstr>
  </property>
  <property fmtid="{D5CDD505-2E9C-101B-9397-08002B2CF9AE}" pid="7" name="CUIMarking">
    <vt:lpwstr>SP-BUDG</vt:lpwstr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  <property fmtid="{D5CDD505-2E9C-101B-9397-08002B2CF9AE}" pid="10" name="ContentTypeId">
    <vt:lpwstr>0x01010050DF34A5064B9041B2AC259482B4C02C</vt:lpwstr>
  </property>
  <property fmtid="{D5CDD505-2E9C-101B-9397-08002B2CF9AE}" pid="11" name="_dlc_DocIdItemGuid">
    <vt:lpwstr>02181e52-6f97-4395-9a4e-d3616d16d3ff</vt:lpwstr>
  </property>
</Properties>
</file>