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79D3747E-8666-4BE5-87B1-5D27A8AEBD2E}" xr6:coauthVersionLast="47" xr6:coauthVersionMax="47" xr10:uidLastSave="{69DCC337-8070-4748-839F-84C29453CBB3}"/>
  <bookViews>
    <workbookView xWindow="228" yWindow="1152" windowWidth="22812" windowHeight="10560" xr2:uid="{AEA805C3-5F33-4E38-8C93-9015CB823A35}"/>
  </bookViews>
  <sheets>
    <sheet name="NGF Funding" sheetId="1" r:id="rId1"/>
  </sheets>
  <definedNames>
    <definedName name="_xlnm.Print_Area" localSheetId="0">'NGF Funding'!$A$1:$F$10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E7" i="1" s="1"/>
  <c r="F7" i="1" s="1"/>
  <c r="B6" i="1"/>
  <c r="E8" i="1"/>
  <c r="F8" i="1" s="1"/>
  <c r="D9" i="1"/>
  <c r="B9" i="1" l="1"/>
  <c r="E9" i="1" s="1"/>
  <c r="F9" i="1" s="1"/>
  <c r="E6" i="1"/>
  <c r="F6" i="1" s="1"/>
</calcChain>
</file>

<file path=xl/sharedStrings.xml><?xml version="1.0" encoding="utf-8"?>
<sst xmlns="http://schemas.openxmlformats.org/spreadsheetml/2006/main" count="14" uniqueCount="14">
  <si>
    <t>(Dollars in Millions)</t>
  </si>
  <si>
    <t>FY 2025
Request</t>
  </si>
  <si>
    <t>Amount</t>
  </si>
  <si>
    <t>Percent</t>
  </si>
  <si>
    <t>TOTAL</t>
  </si>
  <si>
    <t>GAGE</t>
  </si>
  <si>
    <t>(formerly the Geodetic Facility for the Advancement of Geoscience &amp;  
the Seismological Facility for the Advancement of Geoscience)</t>
  </si>
  <si>
    <t>National Geophysical Facility (NGF)</t>
  </si>
  <si>
    <r>
      <t>National Geophysical Facility Funding</t>
    </r>
    <r>
      <rPr>
        <b/>
        <vertAlign val="superscript"/>
        <sz val="9"/>
        <color theme="1"/>
        <rFont val="Open Sans"/>
      </rPr>
      <t>1</t>
    </r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</si>
  <si>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GAGE and SAGE will be consolidated into a single facility during FY 2025. Budget Year and outyear estimates for the consolidated facility are shown under a new line called the "National Geophysical Facility (NGF)".</t>
    </r>
  </si>
  <si>
    <t>FY 2024
(TBD)</t>
  </si>
  <si>
    <t>FY 2023
Base Plan</t>
  </si>
  <si>
    <t>Change over 
FY 2023 Base Plan</t>
  </si>
  <si>
    <t>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</si>
</sst>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vertAlign val="superscript"/>
      <sz val="9"/>
      <color theme="1"/>
      <name val="Open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/>
    <xf numFmtId="164" fontId="3" fillId="0" borderId="5" xfId="0" applyNumberFormat="1" applyFont="1" applyBorder="1" applyAlignment="1">
      <alignment vertical="top"/>
    </xf>
    <xf numFmtId="2" fontId="3" fillId="0" borderId="0" xfId="0" applyNumberFormat="1" applyFont="1"/>
    <xf numFmtId="0" fontId="3" fillId="0" borderId="5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164" fontId="3" fillId="0" borderId="3" xfId="0" applyNumberFormat="1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164" fontId="2" fillId="0" borderId="4" xfId="0" applyNumberFormat="1" applyFont="1" applyBorder="1" applyAlignment="1">
      <alignment vertical="top"/>
    </xf>
    <xf numFmtId="165" fontId="2" fillId="0" borderId="4" xfId="1" applyNumberFormat="1" applyFont="1" applyBorder="1" applyAlignment="1">
      <alignment horizontal="right" vertical="top"/>
    </xf>
    <xf numFmtId="2" fontId="3" fillId="0" borderId="0" xfId="0" applyNumberFormat="1" applyFont="1" applyAlignment="1">
      <alignment horizontal="right" wrapText="1"/>
    </xf>
    <xf numFmtId="164" fontId="2" fillId="0" borderId="1" xfId="0" applyNumberFormat="1" applyFont="1" applyBorder="1" applyAlignment="1">
      <alignment vertical="top"/>
    </xf>
    <xf numFmtId="2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4" fontId="3" fillId="0" borderId="5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3" fillId="0" borderId="3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8EFA-41BB-41AA-9D1B-B0587D4F0026}">
  <sheetPr>
    <pageSetUpPr fitToPage="1"/>
  </sheetPr>
  <dimension ref="A1:I10"/>
  <sheetViews>
    <sheetView showGridLines="0" tabSelected="1" zoomScaleNormal="100" workbookViewId="0">
      <selection activeCell="E10" sqref="E10"/>
    </sheetView>
  </sheetViews>
  <sheetFormatPr defaultRowHeight="14.4" x14ac:dyDescent="0.3"/>
  <cols>
    <col min="1" max="1" width="27.5546875" bestFit="1" customWidth="1"/>
    <col min="2" max="6" width="10.5546875" customWidth="1"/>
    <col min="7" max="11" width="9.21875" customWidth="1"/>
  </cols>
  <sheetData>
    <row r="1" spans="1:9" s="3" customFormat="1" ht="16.05" customHeight="1" x14ac:dyDescent="0.3">
      <c r="A1" s="25" t="s">
        <v>8</v>
      </c>
      <c r="B1" s="25"/>
      <c r="C1" s="25"/>
      <c r="D1" s="25"/>
      <c r="E1" s="25"/>
      <c r="F1" s="25"/>
      <c r="G1" s="18"/>
      <c r="H1" s="18"/>
    </row>
    <row r="2" spans="1:9" s="3" customFormat="1" ht="30" customHeight="1" x14ac:dyDescent="0.3">
      <c r="A2" s="26" t="s">
        <v>6</v>
      </c>
      <c r="B2" s="26"/>
      <c r="C2" s="26"/>
      <c r="D2" s="26"/>
      <c r="E2" s="26"/>
      <c r="F2" s="26"/>
      <c r="G2" s="18"/>
      <c r="H2" s="18"/>
    </row>
    <row r="3" spans="1:9" s="3" customFormat="1" ht="15" customHeight="1" thickBot="1" x14ac:dyDescent="0.35">
      <c r="A3" s="27" t="s">
        <v>0</v>
      </c>
      <c r="B3" s="27"/>
      <c r="C3" s="27"/>
      <c r="D3" s="27"/>
      <c r="E3" s="27"/>
      <c r="F3" s="27"/>
      <c r="G3" s="2"/>
      <c r="H3" s="2"/>
    </row>
    <row r="4" spans="1:9" s="3" customFormat="1" ht="30" customHeight="1" x14ac:dyDescent="0.3">
      <c r="A4" s="28"/>
      <c r="B4" s="28" t="s">
        <v>11</v>
      </c>
      <c r="C4" s="28" t="s">
        <v>10</v>
      </c>
      <c r="D4" s="28" t="s">
        <v>1</v>
      </c>
      <c r="E4" s="30" t="s">
        <v>12</v>
      </c>
      <c r="F4" s="30"/>
    </row>
    <row r="5" spans="1:9" s="3" customFormat="1" ht="15" customHeight="1" x14ac:dyDescent="0.3">
      <c r="A5" s="29"/>
      <c r="B5" s="29"/>
      <c r="C5" s="29"/>
      <c r="D5" s="29"/>
      <c r="E5" s="1" t="s">
        <v>2</v>
      </c>
      <c r="F5" s="1" t="s">
        <v>3</v>
      </c>
    </row>
    <row r="6" spans="1:9" s="3" customFormat="1" ht="15" customHeight="1" x14ac:dyDescent="0.3">
      <c r="A6" s="6" t="s">
        <v>5</v>
      </c>
      <c r="B6" s="4">
        <f>14.05+0.5</f>
        <v>14.55</v>
      </c>
      <c r="C6" s="20">
        <v>0</v>
      </c>
      <c r="D6" s="4">
        <v>8.5500000000000007</v>
      </c>
      <c r="E6" s="16">
        <f>D6-B6</f>
        <v>-6</v>
      </c>
      <c r="F6" s="17">
        <f>IFERROR(E6/B6, "N/A")</f>
        <v>-0.41237113402061853</v>
      </c>
    </row>
    <row r="7" spans="1:9" s="3" customFormat="1" ht="15" customHeight="1" x14ac:dyDescent="0.3">
      <c r="A7" s="2" t="s">
        <v>13</v>
      </c>
      <c r="B7" s="14">
        <f>21.87+1.5</f>
        <v>23.37</v>
      </c>
      <c r="C7" s="23">
        <v>0</v>
      </c>
      <c r="D7" s="10">
        <v>13.25</v>
      </c>
      <c r="E7" s="16">
        <f t="shared" ref="E7:E9" si="0">D7-B7</f>
        <v>-10.120000000000001</v>
      </c>
      <c r="F7" s="17">
        <f t="shared" ref="F7:F9" si="1">IFERROR(E7/B7, "N/A")</f>
        <v>-0.43303380402225078</v>
      </c>
    </row>
    <row r="8" spans="1:9" s="3" customFormat="1" ht="15" customHeight="1" x14ac:dyDescent="0.3">
      <c r="A8" s="7" t="s">
        <v>7</v>
      </c>
      <c r="B8" s="8">
        <v>0</v>
      </c>
      <c r="C8" s="22">
        <v>0</v>
      </c>
      <c r="D8" s="10">
        <v>23.49</v>
      </c>
      <c r="E8" s="11">
        <f t="shared" si="0"/>
        <v>23.49</v>
      </c>
      <c r="F8" s="11" t="str">
        <f t="shared" si="1"/>
        <v>N/A</v>
      </c>
    </row>
    <row r="9" spans="1:9" s="3" customFormat="1" ht="15" customHeight="1" thickBot="1" x14ac:dyDescent="0.35">
      <c r="A9" s="9" t="s">
        <v>4</v>
      </c>
      <c r="B9" s="15">
        <f t="shared" ref="B9:D9" si="2">SUM(B6:B8)</f>
        <v>37.92</v>
      </c>
      <c r="C9" s="21">
        <v>0</v>
      </c>
      <c r="D9" s="12">
        <f t="shared" si="2"/>
        <v>45.29</v>
      </c>
      <c r="E9" s="12">
        <f t="shared" si="0"/>
        <v>7.3699999999999974</v>
      </c>
      <c r="F9" s="13">
        <f t="shared" si="1"/>
        <v>0.1943565400843881</v>
      </c>
      <c r="I9" s="5"/>
    </row>
    <row r="10" spans="1:9" ht="76.2" customHeight="1" x14ac:dyDescent="0.3">
      <c r="A10" s="24" t="s">
        <v>9</v>
      </c>
      <c r="B10" s="24"/>
      <c r="C10" s="24"/>
      <c r="D10" s="24"/>
      <c r="E10" s="24"/>
      <c r="F10" s="24"/>
      <c r="G10" s="19"/>
      <c r="H10" s="19"/>
    </row>
  </sheetData>
  <mergeCells count="8">
    <mergeCell ref="A1:F1"/>
    <mergeCell ref="A2:F2"/>
    <mergeCell ref="A3:F3"/>
    <mergeCell ref="A4:A5"/>
    <mergeCell ref="B4:B5"/>
    <mergeCell ref="C4:C5"/>
    <mergeCell ref="D4:D5"/>
    <mergeCell ref="E4:F4"/>
  </mergeCells>
  <printOptions horizontalCentered="1"/>
  <pageMargins left="0.7" right="0.7" top="0.75" bottom="0.75" header="0.3" footer="0.3"/>
  <pageSetup orientation="portrait" r:id="rId1"/>
  <headerFooter differentFirst="1">
    <oddHeader>&amp;C&amp;"Microsoft Sans Serif,Bold"CUI//SP-BUDG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WNNNYYRNKDVH-1321847565-5793</_dlc_DocId>
    <_dlc_DocIdUrl xmlns="7c075b91-a788-4f5b-9c4e-5392c92c7fe8">
      <Url>https://collaboration.inside.nsf.gov/bfa/Budget/BDPlanning/BPLG/_layouts/15/DocIdRedir.aspx?ID=WNNNYYRNKDVH-1321847565-5793</Url>
      <Description>WNNNYYRNKDVH-1321847565-5793</Description>
    </_dlc_DocIdUrl>
  </documentManagement>
</p:properties>
</file>

<file path=customXml/itemProps1.xml><?xml version="1.0" encoding="utf-8"?>
<ds:datastoreItem xmlns:ds="http://schemas.openxmlformats.org/officeDocument/2006/customXml" ds:itemID="{389A0E4B-5338-4F1D-9B78-67E540A2D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AE95B6-AD9E-42BB-ADE7-6D56D9731CC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F830D64-7CA5-4A7C-AD7D-B0552C686E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EC6AC4-AB9D-4B12-BA00-A75402E474A1}">
  <ds:schemaRefs>
    <ds:schemaRef ds:uri="http://purl.org/dc/terms/"/>
    <ds:schemaRef ds:uri="e257d72b-1bc7-45e7-84d8-ca60afca657e"/>
    <ds:schemaRef ds:uri="7c075b91-a788-4f5b-9c4e-5392c92c7fe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NGF Funding</vt:lpstr>
      <vt:lpstr>'NGF Funding'!Print_Area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 Geophysical Facility Funding</dc:title>
  <dc:subject/>
  <dc:creator>NSF CFO</dc:creator>
  <cp:keywords>National Geophysical Facility Funding</cp:keywords>
  <dc:description/>
  <cp:lastModifiedBy>Gary Luethke - VSG</cp:lastModifiedBy>
  <cp:revision/>
  <cp:lastPrinted>2024-03-11T21:55:01Z</cp:lastPrinted>
  <dcterms:created xsi:type="dcterms:W3CDTF">2023-11-06T13:28:58Z</dcterms:created>
  <dcterms:modified xsi:type="dcterms:W3CDTF">2024-04-06T10:31:30Z</dcterms:modified>
  <cp:category>National Geophysical Facility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19541096-3c0d-42cf-bff5-f1906b7b4bf4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02181e52-6f97-4395-9a4e-d3616d16d3ff</vt:lpwstr>
  </property>
</Properties>
</file>