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166925"/>
  <mc:AlternateContent xmlns:mc="http://schemas.openxmlformats.org/markup-compatibility/2006">
    <mc:Choice Requires="x15">
      <x15ac:absPath xmlns:x15ac="http://schemas.microsoft.com/office/spreadsheetml/2010/11/ac" url="https://appriver3651017129-my.sharepoint.com/personal/gluethke_crisis1_com/Documents/Desktop/1. Active Contracts/NSF - 508/FY25 Budget/Excel/"/>
    </mc:Choice>
  </mc:AlternateContent>
  <xr:revisionPtr revIDLastSave="6" documentId="13_ncr:1_{94648F83-210F-45F3-99BE-366796D52B40}" xr6:coauthVersionLast="47" xr6:coauthVersionMax="47" xr10:uidLastSave="{4B5A801D-1A56-4FAC-863F-C80F39761863}"/>
  <bookViews>
    <workbookView xWindow="-108" yWindow="-108" windowWidth="23256" windowHeight="12576" xr2:uid="{ADE83B82-A21C-40A6-A95B-31D4C4649F97}"/>
  </bookViews>
  <sheets>
    <sheet name="Rubin Total Funding" sheetId="2"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8" i="2" l="1"/>
  <c r="J13" i="2" s="1"/>
  <c r="I8" i="2"/>
  <c r="I13" i="2" s="1"/>
  <c r="H8" i="2"/>
  <c r="H13" i="2" s="1"/>
  <c r="G8" i="2"/>
  <c r="G13" i="2" s="1"/>
  <c r="J12" i="2"/>
  <c r="I12" i="2"/>
  <c r="H12" i="2"/>
  <c r="G12" i="2"/>
  <c r="F12" i="2"/>
  <c r="E12" i="2"/>
  <c r="D12" i="2"/>
  <c r="C12" i="2"/>
  <c r="B12" i="2"/>
  <c r="F8" i="2"/>
  <c r="F13" i="2" s="1"/>
  <c r="E8" i="2"/>
  <c r="E13" i="2"/>
  <c r="D8" i="2"/>
  <c r="D13" i="2"/>
  <c r="B8" i="2"/>
  <c r="C7" i="2"/>
  <c r="C8" i="2"/>
  <c r="C13" i="2"/>
  <c r="B13" i="2"/>
</calcChain>
</file>

<file path=xl/sharedStrings.xml><?xml version="1.0" encoding="utf-8"?>
<sst xmlns="http://schemas.openxmlformats.org/spreadsheetml/2006/main" count="21" uniqueCount="21">
  <si>
    <t>(Dollars in Millions)</t>
  </si>
  <si>
    <t>Prior
Years</t>
  </si>
  <si>
    <t>FY 2025 Request</t>
  </si>
  <si>
    <t>Total Funding Requirements for Vera C. Rubin Observatory</t>
  </si>
  <si>
    <t>FY 2023</t>
  </si>
  <si>
    <t>FY 2024
Request</t>
  </si>
  <si>
    <r>
      <t>ESTIMATES</t>
    </r>
    <r>
      <rPr>
        <b/>
        <vertAlign val="superscript"/>
        <sz val="9"/>
        <color theme="1"/>
        <rFont val="Open Sans"/>
        <family val="2"/>
      </rPr>
      <t>1</t>
    </r>
  </si>
  <si>
    <t>FY 2026</t>
  </si>
  <si>
    <t>FY 2027</t>
  </si>
  <si>
    <t>FY 2028</t>
  </si>
  <si>
    <t>FY 2029</t>
  </si>
  <si>
    <t>FY 2030</t>
  </si>
  <si>
    <t>R&amp;RA:</t>
  </si>
  <si>
    <t>Development &amp; Design</t>
  </si>
  <si>
    <t>Operations &amp; Maintenance</t>
  </si>
  <si>
    <t>Subtotal, R&amp;RA</t>
  </si>
  <si>
    <t>MREFC:</t>
  </si>
  <si>
    <t>Implementation</t>
  </si>
  <si>
    <t>Subtotal, MREFC</t>
  </si>
  <si>
    <t>TOTAL REQUIREMENTS</t>
  </si>
  <si>
    <r>
      <rPr>
        <vertAlign val="superscript"/>
        <sz val="8"/>
        <color theme="1"/>
        <rFont val="Open Sans"/>
        <family val="2"/>
      </rPr>
      <t>1</t>
    </r>
    <r>
      <rPr>
        <sz val="8"/>
        <color theme="1"/>
        <rFont val="Open Sans"/>
        <family val="2"/>
      </rPr>
      <t xml:space="preserve"> Outyear funding estimates are for planning purposes only. The current cooperative agreement ends on September 30, 2027. These values represent NSF support only, and amount to about 50 percent of the total operations cost. DOE provides the balance of the funding required, while non-federal contributors will also provide some in-kind contributions.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</si>
</sst>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quot;$&quot;#,##0.00;&quot;-&quot;??"/>
    <numFmt numFmtId="165" formatCode="#,##0.00;\-#,##0.00;&quot;-&quot;??"/>
  </numFmts>
  <fonts count="8">
    <font>
      <sz val="11"/>
      <color theme="1"/>
      <name val="Calibri"/>
      <family val="2"/>
      <scheme val="minor"/>
    </font>
    <font>
      <b/>
      <sz val="9"/>
      <color theme="1"/>
      <name val="Open Sans"/>
      <family val="2"/>
    </font>
    <font>
      <sz val="9"/>
      <color theme="1"/>
      <name val="Open Sans"/>
      <family val="2"/>
    </font>
    <font>
      <sz val="8"/>
      <color theme="1"/>
      <name val="Open Sans"/>
      <family val="2"/>
    </font>
    <font>
      <vertAlign val="superscript"/>
      <sz val="8"/>
      <color theme="1"/>
      <name val="Open Sans"/>
      <family val="2"/>
    </font>
    <font>
      <b/>
      <vertAlign val="superscript"/>
      <sz val="9"/>
      <color theme="1"/>
      <name val="Open Sans"/>
      <family val="2"/>
    </font>
    <font>
      <i/>
      <sz val="9"/>
      <color theme="1"/>
      <name val="Open Sans"/>
      <family val="2"/>
    </font>
    <font>
      <sz val="10"/>
      <color indexed="8"/>
      <name val="Geneva"/>
      <family val="2"/>
    </font>
  </fonts>
  <fills count="3">
    <fill>
      <patternFill patternType="none"/>
    </fill>
    <fill>
      <patternFill patternType="gray125"/>
    </fill>
    <fill>
      <patternFill patternType="solid">
        <fgColor theme="0" tint="-0.14999847407452621"/>
        <bgColor indexed="64"/>
      </patternFill>
    </fill>
  </fills>
  <borders count="16">
    <border>
      <left/>
      <right/>
      <top/>
      <bottom/>
      <diagonal/>
    </border>
    <border>
      <left/>
      <right/>
      <top/>
      <bottom style="thin">
        <color indexed="64"/>
      </bottom>
      <diagonal/>
    </border>
    <border>
      <left/>
      <right/>
      <top style="medium">
        <color auto="1"/>
      </top>
      <bottom/>
      <diagonal/>
    </border>
    <border>
      <left/>
      <right/>
      <top/>
      <bottom style="medium">
        <color auto="1"/>
      </bottom>
      <diagonal/>
    </border>
    <border>
      <left style="thin">
        <color indexed="64"/>
      </left>
      <right style="thin">
        <color indexed="64"/>
      </right>
      <top style="medium">
        <color auto="1"/>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medium">
        <color auto="1"/>
      </bottom>
      <diagonal/>
    </border>
    <border>
      <left/>
      <right style="thin">
        <color indexed="64"/>
      </right>
      <top style="medium">
        <color auto="1"/>
      </top>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auto="1"/>
      </bottom>
      <diagonal/>
    </border>
  </borders>
  <cellStyleXfs count="2">
    <xf numFmtId="0" fontId="0" fillId="0" borderId="0"/>
    <xf numFmtId="0" fontId="7" fillId="0" borderId="0"/>
  </cellStyleXfs>
  <cellXfs count="38">
    <xf numFmtId="0" fontId="0" fillId="0" borderId="0" xfId="0"/>
    <xf numFmtId="0" fontId="2" fillId="0" borderId="0" xfId="0" applyFont="1"/>
    <xf numFmtId="0" fontId="2" fillId="0" borderId="1" xfId="0" applyFont="1" applyBorder="1"/>
    <xf numFmtId="0" fontId="2" fillId="0" borderId="0" xfId="0" applyFont="1" applyAlignment="1">
      <alignment vertical="top"/>
    </xf>
    <xf numFmtId="0" fontId="2" fillId="0" borderId="2" xfId="0" applyFont="1" applyBorder="1"/>
    <xf numFmtId="0" fontId="2" fillId="0" borderId="1" xfId="0" applyFont="1" applyBorder="1" applyAlignment="1">
      <alignment horizontal="right"/>
    </xf>
    <xf numFmtId="0" fontId="6" fillId="0" borderId="0" xfId="0" applyFont="1" applyAlignment="1">
      <alignment vertical="top"/>
    </xf>
    <xf numFmtId="0" fontId="2" fillId="0" borderId="6" xfId="0" applyFont="1" applyBorder="1" applyAlignment="1">
      <alignment vertical="top"/>
    </xf>
    <xf numFmtId="164" fontId="2" fillId="0" borderId="0" xfId="0" applyNumberFormat="1" applyFont="1" applyAlignment="1">
      <alignment horizontal="right" vertical="top"/>
    </xf>
    <xf numFmtId="164" fontId="2" fillId="0" borderId="6" xfId="0" applyNumberFormat="1" applyFont="1" applyBorder="1" applyAlignment="1">
      <alignment horizontal="right" vertical="top"/>
    </xf>
    <xf numFmtId="0" fontId="2" fillId="0" borderId="1" xfId="0" applyFont="1" applyBorder="1" applyAlignment="1">
      <alignment vertical="top"/>
    </xf>
    <xf numFmtId="165" fontId="2" fillId="2" borderId="1" xfId="0" applyNumberFormat="1" applyFont="1" applyFill="1" applyBorder="1" applyAlignment="1">
      <alignment horizontal="right" vertical="top"/>
    </xf>
    <xf numFmtId="165" fontId="2" fillId="0" borderId="1" xfId="0" applyNumberFormat="1" applyFont="1" applyBorder="1" applyAlignment="1">
      <alignment horizontal="right" vertical="top"/>
    </xf>
    <xf numFmtId="165" fontId="2" fillId="0" borderId="5" xfId="0" applyNumberFormat="1" applyFont="1" applyBorder="1" applyAlignment="1">
      <alignment horizontal="right" vertical="top"/>
    </xf>
    <xf numFmtId="0" fontId="2" fillId="0" borderId="7" xfId="0" applyFont="1" applyBorder="1" applyAlignment="1">
      <alignment vertical="top"/>
    </xf>
    <xf numFmtId="164" fontId="2" fillId="0" borderId="7" xfId="0" applyNumberFormat="1" applyFont="1" applyBorder="1" applyAlignment="1">
      <alignment horizontal="right" vertical="top"/>
    </xf>
    <xf numFmtId="164" fontId="2" fillId="0" borderId="8" xfId="0" applyNumberFormat="1" applyFont="1" applyBorder="1" applyAlignment="1">
      <alignment horizontal="right" vertical="top"/>
    </xf>
    <xf numFmtId="0" fontId="1" fillId="0" borderId="3" xfId="0" applyFont="1" applyBorder="1" applyAlignment="1">
      <alignment vertical="center"/>
    </xf>
    <xf numFmtId="164" fontId="1" fillId="0" borderId="3" xfId="0" applyNumberFormat="1" applyFont="1" applyBorder="1" applyAlignment="1">
      <alignment horizontal="right" vertical="center"/>
    </xf>
    <xf numFmtId="0" fontId="2" fillId="0" borderId="0" xfId="0" applyFont="1" applyAlignment="1">
      <alignment vertical="center"/>
    </xf>
    <xf numFmtId="164" fontId="1" fillId="0" borderId="9" xfId="0" applyNumberFormat="1" applyFont="1" applyBorder="1" applyAlignment="1">
      <alignment horizontal="right" vertical="center"/>
    </xf>
    <xf numFmtId="0" fontId="2" fillId="0" borderId="12" xfId="0" applyFont="1" applyBorder="1" applyAlignment="1">
      <alignment vertical="top"/>
    </xf>
    <xf numFmtId="164" fontId="2" fillId="0" borderId="12" xfId="0" applyNumberFormat="1" applyFont="1" applyBorder="1" applyAlignment="1">
      <alignment horizontal="right" vertical="top"/>
    </xf>
    <xf numFmtId="165" fontId="2" fillId="0" borderId="11" xfId="0" applyNumberFormat="1" applyFont="1" applyBorder="1" applyAlignment="1">
      <alignment horizontal="right" vertical="top"/>
    </xf>
    <xf numFmtId="164" fontId="2" fillId="0" borderId="13" xfId="0" applyNumberFormat="1" applyFont="1" applyBorder="1" applyAlignment="1">
      <alignment horizontal="right" vertical="top"/>
    </xf>
    <xf numFmtId="164" fontId="2" fillId="0" borderId="14" xfId="0" applyNumberFormat="1" applyFont="1" applyBorder="1" applyAlignment="1">
      <alignment horizontal="right" vertical="top"/>
    </xf>
    <xf numFmtId="164" fontId="1" fillId="0" borderId="15" xfId="0" applyNumberFormat="1" applyFont="1" applyBorder="1" applyAlignment="1">
      <alignment horizontal="right" vertical="center"/>
    </xf>
    <xf numFmtId="0" fontId="3" fillId="0" borderId="2" xfId="0" applyFont="1" applyBorder="1" applyAlignment="1">
      <alignment horizontal="left" vertical="top" wrapText="1"/>
    </xf>
    <xf numFmtId="0" fontId="3" fillId="0" borderId="0" xfId="0" applyFont="1" applyAlignment="1">
      <alignment horizontal="left" vertical="top" wrapText="1"/>
    </xf>
    <xf numFmtId="0" fontId="1" fillId="0" borderId="0" xfId="0" applyFont="1" applyAlignment="1">
      <alignment horizontal="center" vertical="top"/>
    </xf>
    <xf numFmtId="0" fontId="2" fillId="0" borderId="3" xfId="0" applyFont="1" applyBorder="1" applyAlignment="1">
      <alignment horizontal="center" vertical="top"/>
    </xf>
    <xf numFmtId="0" fontId="2" fillId="0" borderId="2" xfId="0" applyFont="1" applyBorder="1" applyAlignment="1">
      <alignment horizontal="right" wrapText="1"/>
    </xf>
    <xf numFmtId="0" fontId="2" fillId="0" borderId="1" xfId="0" applyFont="1" applyBorder="1" applyAlignment="1">
      <alignment horizontal="right" wrapText="1"/>
    </xf>
    <xf numFmtId="0" fontId="2" fillId="0" borderId="10" xfId="0" applyFont="1" applyBorder="1" applyAlignment="1">
      <alignment horizontal="right" wrapText="1"/>
    </xf>
    <xf numFmtId="0" fontId="2" fillId="0" borderId="11" xfId="0" applyFont="1" applyBorder="1" applyAlignment="1">
      <alignment horizontal="right" wrapText="1"/>
    </xf>
    <xf numFmtId="0" fontId="1" fillId="2" borderId="2" xfId="0" applyFont="1" applyFill="1" applyBorder="1" applyAlignment="1">
      <alignment horizontal="center"/>
    </xf>
    <xf numFmtId="0" fontId="2" fillId="0" borderId="4" xfId="0" applyFont="1" applyBorder="1" applyAlignment="1">
      <alignment horizontal="right" wrapText="1"/>
    </xf>
    <xf numFmtId="0" fontId="2" fillId="0" borderId="5" xfId="0" applyFont="1" applyBorder="1" applyAlignment="1">
      <alignment horizontal="right" wrapText="1"/>
    </xf>
  </cellXfs>
  <cellStyles count="2">
    <cellStyle name="Normal" xfId="0" builtinId="0"/>
    <cellStyle name="Normal 2" xfId="1" xr:uid="{7CBFECAA-C6A4-4D57-A32B-336D3EB8A22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7EDCEA-E167-4ADD-98C8-7615CA62AA2F}">
  <sheetPr>
    <pageSetUpPr fitToPage="1"/>
  </sheetPr>
  <dimension ref="A1:J15"/>
  <sheetViews>
    <sheetView showGridLines="0" tabSelected="1" zoomScale="130" zoomScaleNormal="130" workbookViewId="0">
      <selection sqref="A1:J1"/>
    </sheetView>
  </sheetViews>
  <sheetFormatPr defaultColWidth="9.21875" defaultRowHeight="13.2"/>
  <cols>
    <col min="1" max="1" width="30.6640625" style="1" customWidth="1"/>
    <col min="2" max="16384" width="9.21875" style="1"/>
  </cols>
  <sheetData>
    <row r="1" spans="1:10" s="3" customFormat="1">
      <c r="A1" s="29" t="s">
        <v>3</v>
      </c>
      <c r="B1" s="29"/>
      <c r="C1" s="29"/>
      <c r="D1" s="29"/>
      <c r="E1" s="29"/>
      <c r="F1" s="29"/>
      <c r="G1" s="29"/>
      <c r="H1" s="29"/>
      <c r="I1" s="29"/>
      <c r="J1" s="29"/>
    </row>
    <row r="2" spans="1:10" s="3" customFormat="1" ht="15" customHeight="1" thickBot="1">
      <c r="A2" s="30" t="s">
        <v>0</v>
      </c>
      <c r="B2" s="30"/>
      <c r="C2" s="30"/>
      <c r="D2" s="30"/>
      <c r="E2" s="30"/>
      <c r="F2" s="30"/>
      <c r="G2" s="30"/>
      <c r="H2" s="30"/>
      <c r="I2" s="30"/>
      <c r="J2" s="30"/>
    </row>
    <row r="3" spans="1:10" ht="15" customHeight="1">
      <c r="A3" s="4"/>
      <c r="B3" s="31" t="s">
        <v>1</v>
      </c>
      <c r="C3" s="31" t="s">
        <v>4</v>
      </c>
      <c r="D3" s="33" t="s">
        <v>5</v>
      </c>
      <c r="E3" s="36" t="s">
        <v>2</v>
      </c>
      <c r="F3" s="35" t="s">
        <v>6</v>
      </c>
      <c r="G3" s="35"/>
      <c r="H3" s="35"/>
      <c r="I3" s="35"/>
      <c r="J3" s="35"/>
    </row>
    <row r="4" spans="1:10" ht="32.549999999999997" customHeight="1">
      <c r="A4" s="2"/>
      <c r="B4" s="32"/>
      <c r="C4" s="32"/>
      <c r="D4" s="34"/>
      <c r="E4" s="37"/>
      <c r="F4" s="5" t="s">
        <v>7</v>
      </c>
      <c r="G4" s="5" t="s">
        <v>8</v>
      </c>
      <c r="H4" s="5" t="s">
        <v>9</v>
      </c>
      <c r="I4" s="5" t="s">
        <v>10</v>
      </c>
      <c r="J4" s="5" t="s">
        <v>11</v>
      </c>
    </row>
    <row r="5" spans="1:10" s="3" customFormat="1">
      <c r="A5" s="6" t="s">
        <v>12</v>
      </c>
      <c r="D5" s="21"/>
      <c r="E5" s="7"/>
    </row>
    <row r="6" spans="1:10" s="3" customFormat="1">
      <c r="A6" s="3" t="s">
        <v>13</v>
      </c>
      <c r="B6" s="8">
        <v>57.13</v>
      </c>
      <c r="C6" s="8">
        <v>0</v>
      </c>
      <c r="D6" s="22">
        <v>0</v>
      </c>
      <c r="E6" s="9">
        <v>0</v>
      </c>
      <c r="F6" s="8">
        <v>0</v>
      </c>
      <c r="G6" s="8">
        <v>0</v>
      </c>
      <c r="H6" s="8">
        <v>0</v>
      </c>
      <c r="I6" s="8">
        <v>0</v>
      </c>
      <c r="J6" s="8">
        <v>0</v>
      </c>
    </row>
    <row r="7" spans="1:10" s="3" customFormat="1">
      <c r="A7" s="10" t="s">
        <v>14</v>
      </c>
      <c r="B7" s="11"/>
      <c r="C7" s="12">
        <f>10+12.1</f>
        <v>22.1</v>
      </c>
      <c r="D7" s="23">
        <v>33.799999999999997</v>
      </c>
      <c r="E7" s="13">
        <v>36.090000000000003</v>
      </c>
      <c r="F7" s="12">
        <v>38.25</v>
      </c>
      <c r="G7" s="12">
        <v>40</v>
      </c>
      <c r="H7" s="12">
        <v>40</v>
      </c>
      <c r="I7" s="12">
        <v>40</v>
      </c>
      <c r="J7" s="12">
        <v>40</v>
      </c>
    </row>
    <row r="8" spans="1:10" s="3" customFormat="1">
      <c r="A8" s="3" t="s">
        <v>15</v>
      </c>
      <c r="B8" s="8">
        <f>SUM(B6:B7)</f>
        <v>57.13</v>
      </c>
      <c r="C8" s="8">
        <f>SUM(C6:C7)</f>
        <v>22.1</v>
      </c>
      <c r="D8" s="24">
        <f>SUM(D6:D7)</f>
        <v>33.799999999999997</v>
      </c>
      <c r="E8" s="9">
        <f t="shared" ref="E8:J8" si="0">SUM(E6:E7)</f>
        <v>36.090000000000003</v>
      </c>
      <c r="F8" s="8">
        <f t="shared" si="0"/>
        <v>38.25</v>
      </c>
      <c r="G8" s="8">
        <f t="shared" si="0"/>
        <v>40</v>
      </c>
      <c r="H8" s="8">
        <f t="shared" si="0"/>
        <v>40</v>
      </c>
      <c r="I8" s="8">
        <f t="shared" si="0"/>
        <v>40</v>
      </c>
      <c r="J8" s="8">
        <f t="shared" si="0"/>
        <v>40</v>
      </c>
    </row>
    <row r="9" spans="1:10" s="3" customFormat="1">
      <c r="B9" s="8"/>
      <c r="C9" s="8"/>
      <c r="D9" s="22"/>
      <c r="E9" s="9"/>
      <c r="F9" s="8"/>
      <c r="G9" s="8"/>
      <c r="H9" s="8"/>
      <c r="I9" s="8"/>
      <c r="J9" s="8"/>
    </row>
    <row r="10" spans="1:10" s="3" customFormat="1">
      <c r="A10" s="6" t="s">
        <v>16</v>
      </c>
      <c r="B10" s="8"/>
      <c r="C10" s="8"/>
      <c r="D10" s="22"/>
      <c r="E10" s="9"/>
      <c r="F10" s="8"/>
      <c r="G10" s="8"/>
      <c r="H10" s="8"/>
      <c r="I10" s="8"/>
      <c r="J10" s="8"/>
    </row>
    <row r="11" spans="1:10" s="3" customFormat="1" ht="15" customHeight="1">
      <c r="A11" s="10" t="s">
        <v>17</v>
      </c>
      <c r="B11" s="12">
        <v>548.39</v>
      </c>
      <c r="C11" s="12">
        <v>15</v>
      </c>
      <c r="D11" s="23">
        <v>7.61</v>
      </c>
      <c r="E11" s="13">
        <v>0</v>
      </c>
      <c r="F11" s="12">
        <v>0</v>
      </c>
      <c r="G11" s="12">
        <v>0</v>
      </c>
      <c r="H11" s="12">
        <v>0</v>
      </c>
      <c r="I11" s="12">
        <v>0</v>
      </c>
      <c r="J11" s="12">
        <v>0</v>
      </c>
    </row>
    <row r="12" spans="1:10" s="3" customFormat="1">
      <c r="A12" s="14" t="s">
        <v>18</v>
      </c>
      <c r="B12" s="15">
        <f t="shared" ref="B12:I12" si="1">B11</f>
        <v>548.39</v>
      </c>
      <c r="C12" s="15">
        <f t="shared" si="1"/>
        <v>15</v>
      </c>
      <c r="D12" s="25">
        <f t="shared" si="1"/>
        <v>7.61</v>
      </c>
      <c r="E12" s="16">
        <f t="shared" si="1"/>
        <v>0</v>
      </c>
      <c r="F12" s="15">
        <f t="shared" si="1"/>
        <v>0</v>
      </c>
      <c r="G12" s="15">
        <f t="shared" si="1"/>
        <v>0</v>
      </c>
      <c r="H12" s="15">
        <f t="shared" si="1"/>
        <v>0</v>
      </c>
      <c r="I12" s="15">
        <f t="shared" si="1"/>
        <v>0</v>
      </c>
      <c r="J12" s="15">
        <f t="shared" ref="J12" si="2">J11</f>
        <v>0</v>
      </c>
    </row>
    <row r="13" spans="1:10" s="19" customFormat="1" ht="13.8" thickBot="1">
      <c r="A13" s="17" t="s">
        <v>19</v>
      </c>
      <c r="B13" s="18">
        <f>SUM(B8,B12)</f>
        <v>605.52</v>
      </c>
      <c r="C13" s="18">
        <f t="shared" ref="C13:I13" si="3">SUM(C8,C12)</f>
        <v>37.1</v>
      </c>
      <c r="D13" s="26">
        <f>SUM(D8,D12)</f>
        <v>41.41</v>
      </c>
      <c r="E13" s="20">
        <f t="shared" si="3"/>
        <v>36.090000000000003</v>
      </c>
      <c r="F13" s="18">
        <f t="shared" si="3"/>
        <v>38.25</v>
      </c>
      <c r="G13" s="18">
        <f t="shared" si="3"/>
        <v>40</v>
      </c>
      <c r="H13" s="18">
        <f t="shared" si="3"/>
        <v>40</v>
      </c>
      <c r="I13" s="18">
        <f t="shared" si="3"/>
        <v>40</v>
      </c>
      <c r="J13" s="18">
        <f t="shared" ref="J13" si="4">SUM(J8,J12)</f>
        <v>40</v>
      </c>
    </row>
    <row r="14" spans="1:10" s="3" customFormat="1" ht="109.2">
      <c r="A14" s="27" t="s">
        <v>20</v>
      </c>
      <c r="B14" s="27"/>
      <c r="C14" s="27"/>
      <c r="D14" s="27"/>
      <c r="E14" s="27"/>
      <c r="F14" s="27"/>
      <c r="G14" s="27"/>
      <c r="H14" s="27"/>
      <c r="I14" s="27"/>
      <c r="J14" s="27"/>
    </row>
    <row r="15" spans="1:10" ht="15" customHeight="1">
      <c r="A15" s="28"/>
      <c r="B15" s="28"/>
      <c r="C15" s="28"/>
      <c r="D15" s="28"/>
      <c r="E15" s="28"/>
      <c r="F15" s="28"/>
      <c r="G15" s="28"/>
      <c r="H15" s="28"/>
      <c r="I15" s="28"/>
      <c r="J15" s="28"/>
    </row>
  </sheetData>
  <mergeCells count="7">
    <mergeCell ref="A1:J1"/>
    <mergeCell ref="A2:J2"/>
    <mergeCell ref="B3:B4"/>
    <mergeCell ref="C3:C4"/>
    <mergeCell ref="D3:D4"/>
    <mergeCell ref="F3:J3"/>
    <mergeCell ref="E3:E4"/>
  </mergeCells>
  <pageMargins left="0.7" right="0.7" top="0.75" bottom="0.75" header="0.3" footer="0.3"/>
  <pageSetup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Review_x0020_Comments xmlns="e257d72b-1bc7-45e7-84d8-ca60afca657e" xsi:nil="true"/>
    <_dlc_DocId xmlns="7c075b91-a788-4f5b-9c4e-5392c92c7fe8">WNNNYYRNKDVH-1321847565-5799</_dlc_DocId>
    <_dlc_DocIdUrl xmlns="7c075b91-a788-4f5b-9c4e-5392c92c7fe8">
      <Url>https://collaboration.inside.nsf.gov/bfa/Budget/BDPlanning/BPLG/_layouts/15/DocIdRedir.aspx?ID=WNNNYYRNKDVH-1321847565-5799</Url>
      <Description>WNNNYYRNKDVH-1321847565-5799</Description>
    </_dlc_DocIdUrl>
  </documentManagement>
</p:properties>
</file>

<file path=customXml/item2.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Document" ma:contentTypeID="0x01010050DF34A5064B9041B2AC259482B4C02C" ma:contentTypeVersion="2" ma:contentTypeDescription="Create a new document." ma:contentTypeScope="" ma:versionID="9f75cd727bc1949686cf94255204884a">
  <xsd:schema xmlns:xsd="http://www.w3.org/2001/XMLSchema" xmlns:xs="http://www.w3.org/2001/XMLSchema" xmlns:p="http://schemas.microsoft.com/office/2006/metadata/properties" xmlns:ns2="7c075b91-a788-4f5b-9c4e-5392c92c7fe8" xmlns:ns3="e257d72b-1bc7-45e7-84d8-ca60afca657e" targetNamespace="http://schemas.microsoft.com/office/2006/metadata/properties" ma:root="true" ma:fieldsID="8af8c1c05fa0fe0fa9691ac6a84ade65" ns2:_="" ns3:_="">
    <xsd:import namespace="7c075b91-a788-4f5b-9c4e-5392c92c7fe8"/>
    <xsd:import namespace="e257d72b-1bc7-45e7-84d8-ca60afca657e"/>
    <xsd:element name="properties">
      <xsd:complexType>
        <xsd:sequence>
          <xsd:element name="documentManagement">
            <xsd:complexType>
              <xsd:all>
                <xsd:element ref="ns2:_dlc_DocId" minOccurs="0"/>
                <xsd:element ref="ns2:_dlc_DocIdUrl" minOccurs="0"/>
                <xsd:element ref="ns2:_dlc_DocIdPersistId" minOccurs="0"/>
                <xsd:element ref="ns2:SharedWithUsers" minOccurs="0"/>
                <xsd:element ref="ns3:Review_x0020_Comme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075b91-a788-4f5b-9c4e-5392c92c7fe8"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257d72b-1bc7-45e7-84d8-ca60afca657e" elementFormDefault="qualified">
    <xsd:import namespace="http://schemas.microsoft.com/office/2006/documentManagement/types"/>
    <xsd:import namespace="http://schemas.microsoft.com/office/infopath/2007/PartnerControls"/>
    <xsd:element name="Review_x0020_Comments" ma:index="12" nillable="true" ma:displayName="Review Comments" ma:internalName="Review_x0020_Comments">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CF3AD09-8C2F-4B9C-9AFC-8335E8DF622D}">
  <ds:schemaRefs>
    <ds:schemaRef ds:uri="7c075b91-a788-4f5b-9c4e-5392c92c7fe8"/>
    <ds:schemaRef ds:uri="http://schemas.microsoft.com/office/2006/metadata/properties"/>
    <ds:schemaRef ds:uri="http://schemas.microsoft.com/office/2006/documentManagement/types"/>
    <ds:schemaRef ds:uri="http://schemas.openxmlformats.org/package/2006/metadata/core-properties"/>
    <ds:schemaRef ds:uri="http://purl.org/dc/dcmitype/"/>
    <ds:schemaRef ds:uri="http://www.w3.org/XML/1998/namespace"/>
    <ds:schemaRef ds:uri="http://purl.org/dc/elements/1.1/"/>
    <ds:schemaRef ds:uri="http://schemas.microsoft.com/office/infopath/2007/PartnerControls"/>
    <ds:schemaRef ds:uri="e257d72b-1bc7-45e7-84d8-ca60afca657e"/>
    <ds:schemaRef ds:uri="http://purl.org/dc/terms/"/>
  </ds:schemaRefs>
</ds:datastoreItem>
</file>

<file path=customXml/itemProps2.xml><?xml version="1.0" encoding="utf-8"?>
<ds:datastoreItem xmlns:ds="http://schemas.openxmlformats.org/officeDocument/2006/customXml" ds:itemID="{1261451F-12B4-48CA-82F1-16B7C9A0D395}">
  <ds:schemaRefs>
    <ds:schemaRef ds:uri="http://schemas.microsoft.com/sharepoint/events"/>
  </ds:schemaRefs>
</ds:datastoreItem>
</file>

<file path=customXml/itemProps3.xml><?xml version="1.0" encoding="utf-8"?>
<ds:datastoreItem xmlns:ds="http://schemas.openxmlformats.org/officeDocument/2006/customXml" ds:itemID="{C211764B-1C7C-49CF-9C7E-AA0437C4E0B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075b91-a788-4f5b-9c4e-5392c92c7fe8"/>
    <ds:schemaRef ds:uri="e257d72b-1bc7-45e7-84d8-ca60afca657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4985A122-3793-4B1D-B34E-54D83DC62B0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Rubin Total Funding</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Total Funding Requirements for Vera C. Rubin Observatory</dc:title>
  <dc:subject/>
  <dc:creator>NSF CFO</dc:creator>
  <cp:keywords>Total Funding Requirements for Vera C. Rubin Observatory</cp:keywords>
  <dc:description/>
  <cp:lastModifiedBy>Gary Luethke - VSG</cp:lastModifiedBy>
  <cp:revision/>
  <dcterms:created xsi:type="dcterms:W3CDTF">2023-03-16T16:15:31Z</dcterms:created>
  <dcterms:modified xsi:type="dcterms:W3CDTF">2024-04-06T11:28:29Z</dcterms:modified>
  <cp:category>Total Funding Requirements for Vera C. Rubin Observatory</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tusGUID">
    <vt:lpwstr>5097b0bb-913b-45ce-9a9e-0b1148847081</vt:lpwstr>
  </property>
  <property fmtid="{D5CDD505-2E9C-101B-9397-08002B2CF9AE}" pid="3" name="ContainsCUI">
    <vt:lpwstr>No</vt:lpwstr>
  </property>
  <property fmtid="{D5CDD505-2E9C-101B-9397-08002B2CF9AE}" pid="4" name="ContentTypeId">
    <vt:lpwstr>0x01010050DF34A5064B9041B2AC259482B4C02C</vt:lpwstr>
  </property>
  <property fmtid="{D5CDD505-2E9C-101B-9397-08002B2CF9AE}" pid="5" name="MediaServiceImageTags">
    <vt:lpwstr/>
  </property>
  <property fmtid="{D5CDD505-2E9C-101B-9397-08002B2CF9AE}" pid="6" name="_dlc_DocIdItemGuid">
    <vt:lpwstr>e079da2d-8746-452e-af96-0ac67c79d6bc</vt:lpwstr>
  </property>
</Properties>
</file>