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6" documentId="13_ncr:1_{94648F83-210F-45F3-99BE-366796D52B40}" xr6:coauthVersionLast="47" xr6:coauthVersionMax="47" xr10:uidLastSave="{4B5A801D-1A56-4FAC-863F-C80F39761863}"/>
  <bookViews>
    <workbookView xWindow="-108" yWindow="-108" windowWidth="23256" windowHeight="12576" xr2:uid="{ADE83B82-A21C-40A6-A95B-31D4C4649F97}"/>
  </bookViews>
  <sheets>
    <sheet name="Rubin Total Funding"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2" l="1"/>
  <c r="J13" i="2" s="1"/>
  <c r="I8" i="2"/>
  <c r="I13" i="2" s="1"/>
  <c r="H8" i="2"/>
  <c r="H13" i="2" s="1"/>
  <c r="G8" i="2"/>
  <c r="G13" i="2" s="1"/>
  <c r="J12" i="2"/>
  <c r="I12" i="2"/>
  <c r="H12" i="2"/>
  <c r="G12" i="2"/>
  <c r="F12" i="2"/>
  <c r="E12" i="2"/>
  <c r="D12" i="2"/>
  <c r="C12" i="2"/>
  <c r="B12" i="2"/>
  <c r="F8" i="2"/>
  <c r="F13" i="2" s="1"/>
  <c r="E8" i="2"/>
  <c r="E13" i="2"/>
  <c r="D8" i="2"/>
  <c r="D13" i="2"/>
  <c r="B8" i="2"/>
  <c r="C7" i="2"/>
  <c r="C8" i="2"/>
  <c r="C13" i="2"/>
  <c r="B13" i="2"/>
</calcChain>
</file>

<file path=xl/sharedStrings.xml><?xml version="1.0" encoding="utf-8"?>
<sst xmlns="http://schemas.openxmlformats.org/spreadsheetml/2006/main" count="21" uniqueCount="21">
  <si>
    <t>(Dollars in Millions)</t>
  </si>
  <si>
    <t>Prior
Years</t>
  </si>
  <si>
    <t>FY 2025 Request</t>
  </si>
  <si>
    <t>Total Funding Requirements for Vera C. Rubin Observatory</t>
  </si>
  <si>
    <t>FY 2023</t>
  </si>
  <si>
    <t>FY 2024
Request</t>
  </si>
  <si>
    <r>
      <t>ESTIMATES</t>
    </r>
    <r>
      <rPr>
        <b/>
        <vertAlign val="superscript"/>
        <sz val="9"/>
        <color theme="1"/>
        <rFont val="Open Sans"/>
        <family val="2"/>
      </rPr>
      <t>1</t>
    </r>
  </si>
  <si>
    <t>FY 2026</t>
  </si>
  <si>
    <t>FY 2027</t>
  </si>
  <si>
    <t>FY 2028</t>
  </si>
  <si>
    <t>FY 2029</t>
  </si>
  <si>
    <t>FY 2030</t>
  </si>
  <si>
    <t>R&amp;RA:</t>
  </si>
  <si>
    <t>Development &amp; Design</t>
  </si>
  <si>
    <t>Operations &amp; Maintenance</t>
  </si>
  <si>
    <t>Subtotal, R&amp;RA</t>
  </si>
  <si>
    <t>MREFC:</t>
  </si>
  <si>
    <t>Implementation</t>
  </si>
  <si>
    <t>Subtotal, MREFC</t>
  </si>
  <si>
    <t>TOTAL REQUIREMENTS</t>
  </si>
  <si>
    <r>
      <rPr>
        <vertAlign val="superscript"/>
        <sz val="8"/>
        <color theme="1"/>
        <rFont val="Open Sans"/>
        <family val="2"/>
      </rPr>
      <t>1</t>
    </r>
    <r>
      <rPr>
        <sz val="8"/>
        <color theme="1"/>
        <rFont val="Open Sans"/>
        <family val="2"/>
      </rPr>
      <t xml:space="preserve"> Outyear funding estimates are for planning purposes only. The current cooperative agreement ends on September 30, 2027. These values represent NSF support only, and amount to about 50 percent of the total operations cost. DOE provides the balance of the funding required, while non-federal contributors will also provide some in-kind contributions.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</si>
</sst>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quot;-&quot;??"/>
    <numFmt numFmtId="165" formatCode="#,##0.00;\-#,##0.00;&quot;-&quot;??"/>
  </numFmts>
  <fonts count="8">
    <font>
      <sz val="11"/>
      <color theme="1"/>
      <name val="Calibri"/>
      <family val="2"/>
      <scheme val="minor"/>
    </font>
    <font>
      <b/>
      <sz val="9"/>
      <color theme="1"/>
      <name val="Open Sans"/>
      <family val="2"/>
    </font>
    <font>
      <sz val="9"/>
      <color theme="1"/>
      <name val="Open Sans"/>
      <family val="2"/>
    </font>
    <font>
      <sz val="8"/>
      <color theme="1"/>
      <name val="Open Sans"/>
      <family val="2"/>
    </font>
    <font>
      <vertAlign val="superscript"/>
      <sz val="8"/>
      <color theme="1"/>
      <name val="Open Sans"/>
      <family val="2"/>
    </font>
    <font>
      <b/>
      <vertAlign val="superscript"/>
      <sz val="9"/>
      <color theme="1"/>
      <name val="Open Sans"/>
      <family val="2"/>
    </font>
    <font>
      <i/>
      <sz val="9"/>
      <color theme="1"/>
      <name val="Open Sans"/>
      <family val="2"/>
    </font>
    <font>
      <sz val="10"/>
      <color indexed="8"/>
      <name val="Geneva"/>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medium">
        <color auto="1"/>
      </top>
      <bottom/>
      <diagonal/>
    </border>
    <border>
      <left/>
      <right/>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auto="1"/>
      </bottom>
      <diagonal/>
    </border>
    <border>
      <left/>
      <right style="thin">
        <color indexed="64"/>
      </right>
      <top style="medium">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s>
  <cellStyleXfs count="2">
    <xf numFmtId="0" fontId="0" fillId="0" borderId="0"/>
    <xf numFmtId="0" fontId="7" fillId="0" borderId="0"/>
  </cellStyleXfs>
  <cellXfs count="38">
    <xf numFmtId="0" fontId="0" fillId="0" borderId="0" xfId="0"/>
    <xf numFmtId="0" fontId="2" fillId="0" borderId="0" xfId="0" applyFont="1"/>
    <xf numFmtId="0" fontId="2" fillId="0" borderId="1" xfId="0" applyFont="1" applyBorder="1"/>
    <xf numFmtId="0" fontId="2" fillId="0" borderId="0" xfId="0" applyFont="1" applyAlignment="1">
      <alignment vertical="top"/>
    </xf>
    <xf numFmtId="0" fontId="2" fillId="0" borderId="2" xfId="0" applyFont="1" applyBorder="1"/>
    <xf numFmtId="0" fontId="2" fillId="0" borderId="1" xfId="0" applyFont="1" applyBorder="1" applyAlignment="1">
      <alignment horizontal="right"/>
    </xf>
    <xf numFmtId="0" fontId="6" fillId="0" borderId="0" xfId="0" applyFont="1" applyAlignment="1">
      <alignment vertical="top"/>
    </xf>
    <xf numFmtId="0" fontId="2" fillId="0" borderId="6" xfId="0" applyFont="1" applyBorder="1" applyAlignment="1">
      <alignment vertical="top"/>
    </xf>
    <xf numFmtId="164" fontId="2" fillId="0" borderId="0" xfId="0" applyNumberFormat="1" applyFont="1" applyAlignment="1">
      <alignment horizontal="right" vertical="top"/>
    </xf>
    <xf numFmtId="164" fontId="2" fillId="0" borderId="6" xfId="0" applyNumberFormat="1" applyFont="1" applyBorder="1" applyAlignment="1">
      <alignment horizontal="right" vertical="top"/>
    </xf>
    <xf numFmtId="0" fontId="2" fillId="0" borderId="1" xfId="0" applyFont="1" applyBorder="1" applyAlignment="1">
      <alignment vertical="top"/>
    </xf>
    <xf numFmtId="165" fontId="2" fillId="2" borderId="1" xfId="0" applyNumberFormat="1" applyFont="1" applyFill="1" applyBorder="1" applyAlignment="1">
      <alignment horizontal="right" vertical="top"/>
    </xf>
    <xf numFmtId="165" fontId="2" fillId="0" borderId="1" xfId="0" applyNumberFormat="1" applyFont="1" applyBorder="1" applyAlignment="1">
      <alignment horizontal="right" vertical="top"/>
    </xf>
    <xf numFmtId="165" fontId="2" fillId="0" borderId="5" xfId="0" applyNumberFormat="1" applyFont="1" applyBorder="1" applyAlignment="1">
      <alignment horizontal="right" vertical="top"/>
    </xf>
    <xf numFmtId="0" fontId="2" fillId="0" borderId="7" xfId="0" applyFont="1" applyBorder="1" applyAlignment="1">
      <alignment vertical="top"/>
    </xf>
    <xf numFmtId="164" fontId="2" fillId="0" borderId="7" xfId="0" applyNumberFormat="1" applyFont="1" applyBorder="1" applyAlignment="1">
      <alignment horizontal="right" vertical="top"/>
    </xf>
    <xf numFmtId="164" fontId="2" fillId="0" borderId="8" xfId="0" applyNumberFormat="1" applyFont="1" applyBorder="1" applyAlignment="1">
      <alignment horizontal="right" vertical="top"/>
    </xf>
    <xf numFmtId="0" fontId="1" fillId="0" borderId="3" xfId="0" applyFont="1" applyBorder="1" applyAlignment="1">
      <alignment vertical="center"/>
    </xf>
    <xf numFmtId="164" fontId="1" fillId="0" borderId="3" xfId="0" applyNumberFormat="1" applyFont="1" applyBorder="1" applyAlignment="1">
      <alignment horizontal="right" vertical="center"/>
    </xf>
    <xf numFmtId="0" fontId="2" fillId="0" borderId="0" xfId="0" applyFont="1" applyAlignment="1">
      <alignment vertical="center"/>
    </xf>
    <xf numFmtId="164" fontId="1" fillId="0" borderId="9" xfId="0" applyNumberFormat="1" applyFont="1" applyBorder="1" applyAlignment="1">
      <alignment horizontal="right" vertical="center"/>
    </xf>
    <xf numFmtId="0" fontId="2" fillId="0" borderId="12" xfId="0" applyFont="1" applyBorder="1" applyAlignment="1">
      <alignment vertical="top"/>
    </xf>
    <xf numFmtId="164" fontId="2" fillId="0" borderId="12" xfId="0" applyNumberFormat="1" applyFont="1" applyBorder="1" applyAlignment="1">
      <alignment horizontal="right" vertical="top"/>
    </xf>
    <xf numFmtId="165" fontId="2" fillId="0" borderId="11" xfId="0" applyNumberFormat="1" applyFont="1" applyBorder="1" applyAlignment="1">
      <alignment horizontal="right" vertical="top"/>
    </xf>
    <xf numFmtId="164" fontId="2" fillId="0" borderId="13" xfId="0" applyNumberFormat="1" applyFont="1" applyBorder="1" applyAlignment="1">
      <alignment horizontal="right" vertical="top"/>
    </xf>
    <xf numFmtId="164" fontId="2" fillId="0" borderId="14" xfId="0" applyNumberFormat="1" applyFont="1" applyBorder="1" applyAlignment="1">
      <alignment horizontal="right" vertical="top"/>
    </xf>
    <xf numFmtId="164" fontId="1" fillId="0" borderId="15" xfId="0" applyNumberFormat="1" applyFont="1" applyBorder="1" applyAlignment="1">
      <alignment horizontal="right" vertical="center"/>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right" wrapText="1"/>
    </xf>
    <xf numFmtId="0" fontId="2" fillId="0" borderId="1" xfId="0" applyFont="1" applyBorder="1" applyAlignment="1">
      <alignment horizontal="right" wrapText="1"/>
    </xf>
    <xf numFmtId="0" fontId="2" fillId="0" borderId="10" xfId="0" applyFont="1" applyBorder="1" applyAlignment="1">
      <alignment horizontal="right" wrapText="1"/>
    </xf>
    <xf numFmtId="0" fontId="2" fillId="0" borderId="11" xfId="0" applyFont="1" applyBorder="1" applyAlignment="1">
      <alignment horizontal="right" wrapText="1"/>
    </xf>
    <xf numFmtId="0" fontId="1" fillId="2" borderId="2" xfId="0" applyFont="1" applyFill="1" applyBorder="1" applyAlignment="1">
      <alignment horizontal="center"/>
    </xf>
    <xf numFmtId="0" fontId="2" fillId="0" borderId="4" xfId="0" applyFont="1" applyBorder="1" applyAlignment="1">
      <alignment horizontal="right" wrapText="1"/>
    </xf>
    <xf numFmtId="0" fontId="2" fillId="0" borderId="5" xfId="0" applyFont="1" applyBorder="1" applyAlignment="1">
      <alignment horizontal="right" wrapText="1"/>
    </xf>
  </cellXfs>
  <cellStyles count="2">
    <cellStyle name="Normal" xfId="0" builtinId="0"/>
    <cellStyle name="Normal 2" xfId="1" xr:uid="{7CBFECAA-C6A4-4D57-A32B-336D3EB8A2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EDCEA-E167-4ADD-98C8-7615CA62AA2F}">
  <sheetPr>
    <pageSetUpPr fitToPage="1"/>
  </sheetPr>
  <dimension ref="A1:J15"/>
  <sheetViews>
    <sheetView showGridLines="0" tabSelected="1" zoomScale="130" zoomScaleNormal="130" workbookViewId="0">
      <selection sqref="A1:J1"/>
    </sheetView>
  </sheetViews>
  <sheetFormatPr defaultColWidth="9.21875" defaultRowHeight="13.2"/>
  <cols>
    <col min="1" max="1" width="30.6640625" style="1" customWidth="1"/>
    <col min="2" max="16384" width="9.21875" style="1"/>
  </cols>
  <sheetData>
    <row r="1" spans="1:10" s="3" customFormat="1">
      <c r="A1" s="29" t="s">
        <v>3</v>
      </c>
      <c r="B1" s="29"/>
      <c r="C1" s="29"/>
      <c r="D1" s="29"/>
      <c r="E1" s="29"/>
      <c r="F1" s="29"/>
      <c r="G1" s="29"/>
      <c r="H1" s="29"/>
      <c r="I1" s="29"/>
      <c r="J1" s="29"/>
    </row>
    <row r="2" spans="1:10" s="3" customFormat="1" ht="15" customHeight="1" thickBot="1">
      <c r="A2" s="30" t="s">
        <v>0</v>
      </c>
      <c r="B2" s="30"/>
      <c r="C2" s="30"/>
      <c r="D2" s="30"/>
      <c r="E2" s="30"/>
      <c r="F2" s="30"/>
      <c r="G2" s="30"/>
      <c r="H2" s="30"/>
      <c r="I2" s="30"/>
      <c r="J2" s="30"/>
    </row>
    <row r="3" spans="1:10" ht="15" customHeight="1">
      <c r="A3" s="4"/>
      <c r="B3" s="31" t="s">
        <v>1</v>
      </c>
      <c r="C3" s="31" t="s">
        <v>4</v>
      </c>
      <c r="D3" s="33" t="s">
        <v>5</v>
      </c>
      <c r="E3" s="36" t="s">
        <v>2</v>
      </c>
      <c r="F3" s="35" t="s">
        <v>6</v>
      </c>
      <c r="G3" s="35"/>
      <c r="H3" s="35"/>
      <c r="I3" s="35"/>
      <c r="J3" s="35"/>
    </row>
    <row r="4" spans="1:10" ht="32.549999999999997" customHeight="1">
      <c r="A4" s="2"/>
      <c r="B4" s="32"/>
      <c r="C4" s="32"/>
      <c r="D4" s="34"/>
      <c r="E4" s="37"/>
      <c r="F4" s="5" t="s">
        <v>7</v>
      </c>
      <c r="G4" s="5" t="s">
        <v>8</v>
      </c>
      <c r="H4" s="5" t="s">
        <v>9</v>
      </c>
      <c r="I4" s="5" t="s">
        <v>10</v>
      </c>
      <c r="J4" s="5" t="s">
        <v>11</v>
      </c>
    </row>
    <row r="5" spans="1:10" s="3" customFormat="1">
      <c r="A5" s="6" t="s">
        <v>12</v>
      </c>
      <c r="D5" s="21"/>
      <c r="E5" s="7"/>
    </row>
    <row r="6" spans="1:10" s="3" customFormat="1">
      <c r="A6" s="3" t="s">
        <v>13</v>
      </c>
      <c r="B6" s="8">
        <v>57.13</v>
      </c>
      <c r="C6" s="8">
        <v>0</v>
      </c>
      <c r="D6" s="22">
        <v>0</v>
      </c>
      <c r="E6" s="9">
        <v>0</v>
      </c>
      <c r="F6" s="8">
        <v>0</v>
      </c>
      <c r="G6" s="8">
        <v>0</v>
      </c>
      <c r="H6" s="8">
        <v>0</v>
      </c>
      <c r="I6" s="8">
        <v>0</v>
      </c>
      <c r="J6" s="8">
        <v>0</v>
      </c>
    </row>
    <row r="7" spans="1:10" s="3" customFormat="1">
      <c r="A7" s="10" t="s">
        <v>14</v>
      </c>
      <c r="B7" s="11"/>
      <c r="C7" s="12">
        <f>10+12.1</f>
        <v>22.1</v>
      </c>
      <c r="D7" s="23">
        <v>33.799999999999997</v>
      </c>
      <c r="E7" s="13">
        <v>36.090000000000003</v>
      </c>
      <c r="F7" s="12">
        <v>38.25</v>
      </c>
      <c r="G7" s="12">
        <v>40</v>
      </c>
      <c r="H7" s="12">
        <v>40</v>
      </c>
      <c r="I7" s="12">
        <v>40</v>
      </c>
      <c r="J7" s="12">
        <v>40</v>
      </c>
    </row>
    <row r="8" spans="1:10" s="3" customFormat="1">
      <c r="A8" s="3" t="s">
        <v>15</v>
      </c>
      <c r="B8" s="8">
        <f>SUM(B6:B7)</f>
        <v>57.13</v>
      </c>
      <c r="C8" s="8">
        <f>SUM(C6:C7)</f>
        <v>22.1</v>
      </c>
      <c r="D8" s="24">
        <f>SUM(D6:D7)</f>
        <v>33.799999999999997</v>
      </c>
      <c r="E8" s="9">
        <f t="shared" ref="E8:J8" si="0">SUM(E6:E7)</f>
        <v>36.090000000000003</v>
      </c>
      <c r="F8" s="8">
        <f t="shared" si="0"/>
        <v>38.25</v>
      </c>
      <c r="G8" s="8">
        <f t="shared" si="0"/>
        <v>40</v>
      </c>
      <c r="H8" s="8">
        <f t="shared" si="0"/>
        <v>40</v>
      </c>
      <c r="I8" s="8">
        <f t="shared" si="0"/>
        <v>40</v>
      </c>
      <c r="J8" s="8">
        <f t="shared" si="0"/>
        <v>40</v>
      </c>
    </row>
    <row r="9" spans="1:10" s="3" customFormat="1">
      <c r="B9" s="8"/>
      <c r="C9" s="8"/>
      <c r="D9" s="22"/>
      <c r="E9" s="9"/>
      <c r="F9" s="8"/>
      <c r="G9" s="8"/>
      <c r="H9" s="8"/>
      <c r="I9" s="8"/>
      <c r="J9" s="8"/>
    </row>
    <row r="10" spans="1:10" s="3" customFormat="1">
      <c r="A10" s="6" t="s">
        <v>16</v>
      </c>
      <c r="B10" s="8"/>
      <c r="C10" s="8"/>
      <c r="D10" s="22"/>
      <c r="E10" s="9"/>
      <c r="F10" s="8"/>
      <c r="G10" s="8"/>
      <c r="H10" s="8"/>
      <c r="I10" s="8"/>
      <c r="J10" s="8"/>
    </row>
    <row r="11" spans="1:10" s="3" customFormat="1" ht="15" customHeight="1">
      <c r="A11" s="10" t="s">
        <v>17</v>
      </c>
      <c r="B11" s="12">
        <v>548.39</v>
      </c>
      <c r="C11" s="12">
        <v>15</v>
      </c>
      <c r="D11" s="23">
        <v>7.61</v>
      </c>
      <c r="E11" s="13">
        <v>0</v>
      </c>
      <c r="F11" s="12">
        <v>0</v>
      </c>
      <c r="G11" s="12">
        <v>0</v>
      </c>
      <c r="H11" s="12">
        <v>0</v>
      </c>
      <c r="I11" s="12">
        <v>0</v>
      </c>
      <c r="J11" s="12">
        <v>0</v>
      </c>
    </row>
    <row r="12" spans="1:10" s="3" customFormat="1">
      <c r="A12" s="14" t="s">
        <v>18</v>
      </c>
      <c r="B12" s="15">
        <f t="shared" ref="B12:I12" si="1">B11</f>
        <v>548.39</v>
      </c>
      <c r="C12" s="15">
        <f t="shared" si="1"/>
        <v>15</v>
      </c>
      <c r="D12" s="25">
        <f t="shared" si="1"/>
        <v>7.61</v>
      </c>
      <c r="E12" s="16">
        <f t="shared" si="1"/>
        <v>0</v>
      </c>
      <c r="F12" s="15">
        <f t="shared" si="1"/>
        <v>0</v>
      </c>
      <c r="G12" s="15">
        <f t="shared" si="1"/>
        <v>0</v>
      </c>
      <c r="H12" s="15">
        <f t="shared" si="1"/>
        <v>0</v>
      </c>
      <c r="I12" s="15">
        <f t="shared" si="1"/>
        <v>0</v>
      </c>
      <c r="J12" s="15">
        <f t="shared" ref="J12" si="2">J11</f>
        <v>0</v>
      </c>
    </row>
    <row r="13" spans="1:10" s="19" customFormat="1" ht="13.8" thickBot="1">
      <c r="A13" s="17" t="s">
        <v>19</v>
      </c>
      <c r="B13" s="18">
        <f>SUM(B8,B12)</f>
        <v>605.52</v>
      </c>
      <c r="C13" s="18">
        <f t="shared" ref="C13:I13" si="3">SUM(C8,C12)</f>
        <v>37.1</v>
      </c>
      <c r="D13" s="26">
        <f>SUM(D8,D12)</f>
        <v>41.41</v>
      </c>
      <c r="E13" s="20">
        <f t="shared" si="3"/>
        <v>36.090000000000003</v>
      </c>
      <c r="F13" s="18">
        <f t="shared" si="3"/>
        <v>38.25</v>
      </c>
      <c r="G13" s="18">
        <f t="shared" si="3"/>
        <v>40</v>
      </c>
      <c r="H13" s="18">
        <f t="shared" si="3"/>
        <v>40</v>
      </c>
      <c r="I13" s="18">
        <f t="shared" si="3"/>
        <v>40</v>
      </c>
      <c r="J13" s="18">
        <f t="shared" ref="J13" si="4">SUM(J8,J12)</f>
        <v>40</v>
      </c>
    </row>
    <row r="14" spans="1:10" s="3" customFormat="1" ht="109.2">
      <c r="A14" s="27" t="s">
        <v>20</v>
      </c>
      <c r="B14" s="27"/>
      <c r="C14" s="27"/>
      <c r="D14" s="27"/>
      <c r="E14" s="27"/>
      <c r="F14" s="27"/>
      <c r="G14" s="27"/>
      <c r="H14" s="27"/>
      <c r="I14" s="27"/>
      <c r="J14" s="27"/>
    </row>
    <row r="15" spans="1:10" ht="15" customHeight="1">
      <c r="A15" s="28"/>
      <c r="B15" s="28"/>
      <c r="C15" s="28"/>
      <c r="D15" s="28"/>
      <c r="E15" s="28"/>
      <c r="F15" s="28"/>
      <c r="G15" s="28"/>
      <c r="H15" s="28"/>
      <c r="I15" s="28"/>
      <c r="J15" s="28"/>
    </row>
  </sheetData>
  <mergeCells count="7">
    <mergeCell ref="A1:J1"/>
    <mergeCell ref="A2:J2"/>
    <mergeCell ref="B3:B4"/>
    <mergeCell ref="C3:C4"/>
    <mergeCell ref="D3:D4"/>
    <mergeCell ref="F3:J3"/>
    <mergeCell ref="E3:E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WNNNYYRNKDVH-1321847565-5799</_dlc_DocId>
    <_dlc_DocIdUrl xmlns="7c075b91-a788-4f5b-9c4e-5392c92c7fe8">
      <Url>https://collaboration.inside.nsf.gov/bfa/Budget/BDPlanning/BPLG/_layouts/15/DocIdRedir.aspx?ID=WNNNYYRNKDVH-1321847565-5799</Url>
      <Description>WNNNYYRNKDVH-1321847565-5799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F3AD09-8C2F-4B9C-9AFC-8335E8DF622D}">
  <ds:schemaRefs>
    <ds:schemaRef ds:uri="7c075b91-a788-4f5b-9c4e-5392c92c7fe8"/>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http://schemas.microsoft.com/office/infopath/2007/PartnerControls"/>
    <ds:schemaRef ds:uri="e257d72b-1bc7-45e7-84d8-ca60afca657e"/>
    <ds:schemaRef ds:uri="http://purl.org/dc/terms/"/>
  </ds:schemaRefs>
</ds:datastoreItem>
</file>

<file path=customXml/itemProps2.xml><?xml version="1.0" encoding="utf-8"?>
<ds:datastoreItem xmlns:ds="http://schemas.openxmlformats.org/officeDocument/2006/customXml" ds:itemID="{1261451F-12B4-48CA-82F1-16B7C9A0D395}">
  <ds:schemaRefs>
    <ds:schemaRef ds:uri="http://schemas.microsoft.com/sharepoint/events"/>
  </ds:schemaRefs>
</ds:datastoreItem>
</file>

<file path=customXml/itemProps3.xml><?xml version="1.0" encoding="utf-8"?>
<ds:datastoreItem xmlns:ds="http://schemas.openxmlformats.org/officeDocument/2006/customXml" ds:itemID="{C211764B-1C7C-49CF-9C7E-AA0437C4E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85A122-3793-4B1D-B34E-54D83DC62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Rubin Total Funding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Funding Requirements for Vera C. Rubin Observatory</dc:title>
  <dc:subject/>
  <dc:creator>NSF CFO</dc:creator>
  <cp:keywords>Total Funding Requirements for Vera C. Rubin Observatory</cp:keywords>
  <dc:description/>
  <cp:lastModifiedBy>Gary Luethke - VSG</cp:lastModifiedBy>
  <cp:revision/>
  <dcterms:created xsi:type="dcterms:W3CDTF">2023-03-16T16:15:31Z</dcterms:created>
  <dcterms:modified xsi:type="dcterms:W3CDTF">2024-04-06T11:28:29Z</dcterms:modified>
  <cp:category>Total Funding Requirements for Vera C. Rubin Observatory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5097b0bb-913b-45ce-9a9e-0b1148847081</vt:lpwstr>
  </property>
  <property fmtid="{D5CDD505-2E9C-101B-9397-08002B2CF9AE}" pid="3" name="ContainsCUI">
    <vt:lpwstr>No</vt:lpwstr>
  </property>
  <property fmtid="{D5CDD505-2E9C-101B-9397-08002B2CF9AE}" pid="4" name="ContentTypeId">
    <vt:lpwstr>0x01010050DF34A5064B9041B2AC259482B4C02C</vt:lpwstr>
  </property>
  <property fmtid="{D5CDD505-2E9C-101B-9397-08002B2CF9AE}" pid="5" name="MediaServiceImageTags">
    <vt:lpwstr/>
  </property>
  <property fmtid="{D5CDD505-2E9C-101B-9397-08002B2CF9AE}" pid="6" name="_dlc_DocIdItemGuid">
    <vt:lpwstr>e079da2d-8746-452e-af96-0ac67c79d6bc</vt:lpwstr>
  </property>
</Properties>
</file>