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9CD67CD3-3F5F-4F90-A6DD-D3DC880FC945}" xr6:coauthVersionLast="47" xr6:coauthVersionMax="47" xr10:uidLastSave="{00000000-0000-0000-0000-000000000000}"/>
  <bookViews>
    <workbookView xWindow="-28920" yWindow="15" windowWidth="29040" windowHeight="17520" xr2:uid="{02A7AE67-B9B6-4812-A764-C08DD4748636}"/>
  </bookViews>
  <sheets>
    <sheet name="OrgEx by Appr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 s="1"/>
  <c r="E11" i="1"/>
  <c r="F11" i="1" s="1"/>
  <c r="D10" i="1"/>
  <c r="E10" i="1" s="1"/>
  <c r="B10" i="1"/>
  <c r="F9" i="1"/>
  <c r="E9" i="1"/>
  <c r="E8" i="1"/>
  <c r="F8" i="1" s="1"/>
  <c r="E7" i="1"/>
  <c r="F7" i="1" s="1"/>
  <c r="E6" i="1"/>
  <c r="F6" i="1" s="1"/>
  <c r="E5" i="1"/>
  <c r="F5" i="1" s="1"/>
  <c r="F10" i="1" l="1"/>
  <c r="B13" i="1"/>
  <c r="D13" i="1"/>
  <c r="E13" i="1" l="1"/>
  <c r="F13" i="1" s="1"/>
</calcChain>
</file>

<file path=xl/sharedStrings.xml><?xml version="1.0" encoding="utf-8"?>
<sst xmlns="http://schemas.openxmlformats.org/spreadsheetml/2006/main" count="19" uniqueCount="19">
  <si>
    <t>Organizational Excellence by Appropriation</t>
  </si>
  <si>
    <t>(Dollars in Millions)</t>
  </si>
  <si>
    <t>FY 2024 Current Plan</t>
  </si>
  <si>
    <t>FY 2025 (TBD)</t>
  </si>
  <si>
    <t>FY 2026 
Request</t>
  </si>
  <si>
    <t>Change over 
FY 2024 Current Plan</t>
  </si>
  <si>
    <t>Amount</t>
  </si>
  <si>
    <t>Percent</t>
  </si>
  <si>
    <r>
      <t>Agency Operations &amp; Award Management</t>
    </r>
    <r>
      <rPr>
        <vertAlign val="superscript"/>
        <sz val="9"/>
        <color theme="1"/>
        <rFont val="Open Sans"/>
      </rPr>
      <t>1</t>
    </r>
  </si>
  <si>
    <r>
      <t>Research and Related Activities</t>
    </r>
    <r>
      <rPr>
        <vertAlign val="superscript"/>
        <sz val="9"/>
        <color theme="1"/>
        <rFont val="Open Sans"/>
      </rPr>
      <t>2</t>
    </r>
  </si>
  <si>
    <t>Office of Inspector General</t>
  </si>
  <si>
    <t>Office of the National Science Board</t>
  </si>
  <si>
    <t>Major Research Equipment and Facilities Construction</t>
  </si>
  <si>
    <t>Subtotal</t>
  </si>
  <si>
    <t>Administrative Cost Recoveries (ACRs)</t>
  </si>
  <si>
    <t>FY 2023 R&amp;RA Carryover into FY 2024</t>
  </si>
  <si>
    <t>Total Organizational Excellence</t>
  </si>
  <si>
    <r>
      <rPr>
        <vertAlign val="superscript"/>
        <sz val="8"/>
        <rFont val="Open Sans"/>
      </rPr>
      <t>1</t>
    </r>
    <r>
      <rPr>
        <sz val="8"/>
        <rFont val="Open Sans"/>
      </rPr>
      <t xml:space="preserve"> FY 2024 Current Plan includes the $15 million transfer of FY 2023 appropriated funding from R&amp;RA to AOAM.</t>
    </r>
  </si>
  <si>
    <r>
      <rPr>
        <vertAlign val="superscript"/>
        <sz val="8"/>
        <rFont val="Open Sans"/>
      </rPr>
      <t>2</t>
    </r>
    <r>
      <rPr>
        <sz val="8"/>
        <rFont val="Open Sans"/>
      </rPr>
      <t xml:space="preserve"> FY 2024 Current Plan restated for comparability with the FY 2026 Request to show consolidation of NSF mission support activities and reflect the consolidation of EDU directorate within R&amp;RA.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</si>
</sst>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_(* #,##0_);_(* \(#,##0\);_(* &quot;-   &quot;_);_(@_)"/>
    <numFmt numFmtId="166" formatCode="0.0%;\-0.0%;&quot;-&quot;??"/>
    <numFmt numFmtId="167" formatCode="#,##0.00;\-#,##0.00;&quot;-&quot;??"/>
    <numFmt numFmtId="168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sz val="9"/>
      <color theme="1"/>
      <name val="Open Sans"/>
    </font>
    <font>
      <vertAlign val="superscript"/>
      <sz val="9"/>
      <color theme="1"/>
      <name val="Open Sans"/>
    </font>
    <font>
      <b/>
      <sz val="9"/>
      <color theme="1"/>
      <name val="Open Sans"/>
    </font>
    <font>
      <sz val="8"/>
      <name val="Open Sans"/>
    </font>
    <font>
      <vertAlign val="superscript"/>
      <sz val="8"/>
      <name val="Ope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horizontal="right" vertical="top"/>
    </xf>
    <xf numFmtId="166" fontId="3" fillId="0" borderId="4" xfId="1" applyNumberFormat="1" applyFont="1" applyBorder="1" applyAlignment="1">
      <alignment horizontal="right" vertical="top"/>
    </xf>
    <xf numFmtId="9" fontId="5" fillId="0" borderId="0" xfId="1" applyFont="1"/>
    <xf numFmtId="0" fontId="3" fillId="0" borderId="0" xfId="0" applyFont="1" applyAlignment="1">
      <alignment horizontal="left" vertical="top"/>
    </xf>
    <xf numFmtId="167" fontId="3" fillId="0" borderId="0" xfId="0" applyNumberFormat="1" applyFont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8" fontId="5" fillId="0" borderId="0" xfId="1" applyNumberFormat="1" applyFont="1"/>
    <xf numFmtId="167" fontId="3" fillId="0" borderId="3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164" fontId="7" fillId="0" borderId="5" xfId="0" applyNumberFormat="1" applyFont="1" applyBorder="1" applyAlignment="1">
      <alignment vertical="top"/>
    </xf>
    <xf numFmtId="168" fontId="2" fillId="0" borderId="5" xfId="1" applyNumberFormat="1" applyFont="1" applyFill="1" applyBorder="1" applyAlignment="1">
      <alignment vertical="top"/>
    </xf>
    <xf numFmtId="168" fontId="3" fillId="0" borderId="0" xfId="1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167" fontId="3" fillId="0" borderId="1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165" fontId="7" fillId="0" borderId="0" xfId="0" applyNumberFormat="1" applyFont="1" applyAlignment="1">
      <alignment horizontal="right" vertical="top"/>
    </xf>
    <xf numFmtId="168" fontId="2" fillId="0" borderId="6" xfId="1" applyNumberFormat="1" applyFont="1" applyFill="1" applyBorder="1" applyAlignment="1">
      <alignment vertical="top"/>
    </xf>
    <xf numFmtId="0" fontId="5" fillId="0" borderId="0" xfId="0" applyFont="1" applyAlignment="1">
      <alignment horizontal="right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4548-7022-4592-AE3C-F79CFC9E5B59}">
  <dimension ref="A1:I16"/>
  <sheetViews>
    <sheetView showGridLines="0" tabSelected="1" workbookViewId="0">
      <selection activeCell="A17" sqref="A17"/>
    </sheetView>
  </sheetViews>
  <sheetFormatPr defaultRowHeight="14.5" x14ac:dyDescent="0.35"/>
  <cols>
    <col min="1" max="1" width="44.1796875" customWidth="1"/>
    <col min="20" max="20" width="5.1796875" customWidth="1"/>
  </cols>
  <sheetData>
    <row r="1" spans="1:9" ht="15" customHeight="1" x14ac:dyDescent="0.35">
      <c r="A1" s="26" t="s">
        <v>0</v>
      </c>
      <c r="B1" s="26"/>
      <c r="C1" s="26"/>
      <c r="D1" s="26"/>
      <c r="E1" s="26"/>
      <c r="F1" s="26"/>
    </row>
    <row r="2" spans="1:9" ht="15" customHeight="1" thickBot="1" x14ac:dyDescent="0.4">
      <c r="A2" s="27" t="s">
        <v>1</v>
      </c>
      <c r="B2" s="27"/>
      <c r="C2" s="27"/>
      <c r="D2" s="27"/>
      <c r="E2" s="27"/>
      <c r="F2" s="27"/>
    </row>
    <row r="3" spans="1:9" ht="30" customHeight="1" x14ac:dyDescent="0.45">
      <c r="A3" s="28"/>
      <c r="B3" s="28" t="s">
        <v>2</v>
      </c>
      <c r="C3" s="30" t="s">
        <v>3</v>
      </c>
      <c r="D3" s="30" t="s">
        <v>4</v>
      </c>
      <c r="E3" s="32" t="s">
        <v>5</v>
      </c>
      <c r="F3" s="32"/>
      <c r="H3" s="23"/>
      <c r="I3" s="23"/>
    </row>
    <row r="4" spans="1:9" ht="14.75" customHeight="1" x14ac:dyDescent="0.35">
      <c r="A4" s="29"/>
      <c r="B4" s="29"/>
      <c r="C4" s="31"/>
      <c r="D4" s="31"/>
      <c r="E4" s="1" t="s">
        <v>6</v>
      </c>
      <c r="F4" s="1" t="s">
        <v>7</v>
      </c>
      <c r="H4" s="23"/>
      <c r="I4" s="23"/>
    </row>
    <row r="5" spans="1:9" ht="14.75" customHeight="1" x14ac:dyDescent="0.45">
      <c r="A5" s="2" t="s">
        <v>8</v>
      </c>
      <c r="B5" s="3">
        <v>463</v>
      </c>
      <c r="C5" s="4"/>
      <c r="D5" s="3">
        <v>355</v>
      </c>
      <c r="E5" s="3">
        <f>D5-B5</f>
        <v>-108</v>
      </c>
      <c r="F5" s="5">
        <f>IF(B5=0,"N/A  ",E5/B5)</f>
        <v>-0.23326133909287258</v>
      </c>
      <c r="H5" s="6"/>
      <c r="I5" s="6"/>
    </row>
    <row r="6" spans="1:9" ht="14.75" customHeight="1" x14ac:dyDescent="0.45">
      <c r="A6" s="7" t="s">
        <v>9</v>
      </c>
      <c r="B6" s="8">
        <v>251.92000000000004</v>
      </c>
      <c r="C6" s="8"/>
      <c r="D6" s="8">
        <v>243.89000000000001</v>
      </c>
      <c r="E6" s="8">
        <f t="shared" ref="E6:E9" si="0">D6-B6</f>
        <v>-8.0300000000000296</v>
      </c>
      <c r="F6" s="9">
        <f t="shared" ref="F6:F9" si="1">IF(B6=0,"N/A  ",E6/B6)</f>
        <v>-3.1875198475706683E-2</v>
      </c>
      <c r="H6" s="6"/>
    </row>
    <row r="7" spans="1:9" ht="14.75" customHeight="1" x14ac:dyDescent="0.45">
      <c r="A7" s="10" t="s">
        <v>10</v>
      </c>
      <c r="B7" s="8">
        <v>24.41</v>
      </c>
      <c r="C7" s="8"/>
      <c r="D7" s="8">
        <v>18</v>
      </c>
      <c r="E7" s="8">
        <f t="shared" si="0"/>
        <v>-6.41</v>
      </c>
      <c r="F7" s="9">
        <f t="shared" si="1"/>
        <v>-0.26259729619008604</v>
      </c>
      <c r="H7" s="6"/>
    </row>
    <row r="8" spans="1:9" ht="14.75" customHeight="1" x14ac:dyDescent="0.45">
      <c r="A8" s="10" t="s">
        <v>11</v>
      </c>
      <c r="B8" s="8">
        <v>5.09</v>
      </c>
      <c r="C8" s="8"/>
      <c r="D8" s="8">
        <v>3</v>
      </c>
      <c r="E8" s="8">
        <f t="shared" si="0"/>
        <v>-2.09</v>
      </c>
      <c r="F8" s="9">
        <f t="shared" si="1"/>
        <v>-0.41060903732809428</v>
      </c>
      <c r="H8" s="11"/>
    </row>
    <row r="9" spans="1:9" ht="14.75" customHeight="1" x14ac:dyDescent="0.45">
      <c r="A9" s="2" t="s">
        <v>12</v>
      </c>
      <c r="B9" s="12">
        <v>1</v>
      </c>
      <c r="C9" s="12"/>
      <c r="D9" s="12">
        <v>1</v>
      </c>
      <c r="E9" s="12">
        <f t="shared" si="0"/>
        <v>0</v>
      </c>
      <c r="F9" s="8">
        <f t="shared" si="1"/>
        <v>0</v>
      </c>
      <c r="H9" s="11"/>
    </row>
    <row r="10" spans="1:9" ht="14.75" customHeight="1" x14ac:dyDescent="0.35">
      <c r="A10" s="13" t="s">
        <v>13</v>
      </c>
      <c r="B10" s="14">
        <f>SUM(B5:B9)</f>
        <v>745.42000000000007</v>
      </c>
      <c r="C10" s="14"/>
      <c r="D10" s="14">
        <f>SUM(D5:D9)</f>
        <v>620.89</v>
      </c>
      <c r="E10" s="14">
        <f>D10-B10</f>
        <v>-124.53000000000009</v>
      </c>
      <c r="F10" s="15">
        <f>IF(B10=0,"N/A  ",E10/B10)</f>
        <v>-0.16706018083764868</v>
      </c>
    </row>
    <row r="11" spans="1:9" ht="14.75" customHeight="1" x14ac:dyDescent="0.35">
      <c r="A11" s="10" t="s">
        <v>14</v>
      </c>
      <c r="B11" s="8">
        <v>5</v>
      </c>
      <c r="C11" s="8"/>
      <c r="D11" s="8">
        <v>2.0190000000000001</v>
      </c>
      <c r="E11" s="8">
        <f t="shared" ref="E11:E13" si="2">D11-B11</f>
        <v>-2.9809999999999999</v>
      </c>
      <c r="F11" s="16">
        <f t="shared" ref="F11:F13" si="3">IF(B11=0,"N/A  ",E11/B11)</f>
        <v>-0.59619999999999995</v>
      </c>
    </row>
    <row r="12" spans="1:9" ht="14.75" customHeight="1" thickBot="1" x14ac:dyDescent="0.4">
      <c r="A12" s="17" t="s">
        <v>15</v>
      </c>
      <c r="B12" s="18">
        <v>2.84</v>
      </c>
      <c r="C12" s="18"/>
      <c r="D12" s="18">
        <v>0</v>
      </c>
      <c r="E12" s="18">
        <f t="shared" si="2"/>
        <v>-2.84</v>
      </c>
      <c r="F12" s="16">
        <f t="shared" si="3"/>
        <v>-1</v>
      </c>
    </row>
    <row r="13" spans="1:9" ht="14.75" customHeight="1" thickBot="1" x14ac:dyDescent="0.4">
      <c r="A13" s="19" t="s">
        <v>16</v>
      </c>
      <c r="B13" s="20">
        <f>SUM(B10:B12)</f>
        <v>753.2600000000001</v>
      </c>
      <c r="C13" s="21"/>
      <c r="D13" s="20">
        <f>SUM(D10:D12)</f>
        <v>622.90899999999999</v>
      </c>
      <c r="E13" s="20">
        <f t="shared" si="2"/>
        <v>-130.35100000000011</v>
      </c>
      <c r="F13" s="22">
        <f t="shared" si="3"/>
        <v>-0.17304914637708108</v>
      </c>
    </row>
    <row r="14" spans="1:9" x14ac:dyDescent="0.35">
      <c r="A14" s="24" t="s">
        <v>17</v>
      </c>
      <c r="B14" s="24"/>
      <c r="C14" s="24"/>
      <c r="D14" s="24"/>
      <c r="E14" s="24"/>
      <c r="F14" s="24"/>
    </row>
    <row r="15" spans="1:9" ht="30" customHeight="1" x14ac:dyDescent="0.35">
      <c r="A15" s="25" t="s">
        <v>18</v>
      </c>
      <c r="B15" s="25"/>
      <c r="C15" s="25"/>
      <c r="D15" s="25"/>
      <c r="E15" s="25"/>
      <c r="F15" s="25"/>
    </row>
    <row r="16" spans="1:9" ht="30" customHeight="1" x14ac:dyDescent="0.35"/>
  </sheetData>
  <mergeCells count="11">
    <mergeCell ref="H3:H4"/>
    <mergeCell ref="I3:I4"/>
    <mergeCell ref="A14:F14"/>
    <mergeCell ref="A15:F15"/>
    <mergeCell ref="A1:F1"/>
    <mergeCell ref="A2:F2"/>
    <mergeCell ref="A3:A4"/>
    <mergeCell ref="B3:B4"/>
    <mergeCell ref="C3:C4"/>
    <mergeCell ref="D3:D4"/>
    <mergeCell ref="E3:F3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OrgEx by Approp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Werner, Nicholas</dc:creator>
  <cp:lastModifiedBy>Prendergast, Garrett</cp:lastModifiedBy>
  <dcterms:created xsi:type="dcterms:W3CDTF">2025-06-02T17:08:48Z</dcterms:created>
  <dcterms:modified xsi:type="dcterms:W3CDTF">2025-06-02T19:14:21Z</dcterms:modified>
</cp:coreProperties>
</file>