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P:\2026_Budget Cycle\FY 2026_Congressional\Production\PDF production\extracted Excel files\"/>
    </mc:Choice>
  </mc:AlternateContent>
  <xr:revisionPtr revIDLastSave="0" documentId="13_ncr:1_{17F70ADF-35CE-4FDB-8925-9DD30B185E0E}" xr6:coauthVersionLast="47" xr6:coauthVersionMax="47" xr10:uidLastSave="{00000000-0000-0000-0000-000000000000}"/>
  <bookViews>
    <workbookView xWindow="-28920" yWindow="15" windowWidth="29040" windowHeight="17520" xr2:uid="{EF186CA6-DD31-4862-9128-20784B031957}"/>
  </bookViews>
  <sheets>
    <sheet name="AOAM by Obj Clas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E19" i="1" s="1"/>
  <c r="F19" i="1" s="1"/>
  <c r="B19" i="1"/>
  <c r="E18" i="1"/>
  <c r="F18" i="1" s="1"/>
  <c r="E17" i="1"/>
  <c r="F17" i="1" s="1"/>
  <c r="F16" i="1"/>
  <c r="E16" i="1"/>
  <c r="E15" i="1"/>
  <c r="F15" i="1" s="1"/>
  <c r="E14" i="1"/>
  <c r="F14" i="1" s="1"/>
  <c r="E13" i="1"/>
  <c r="F13" i="1" s="1"/>
  <c r="F12" i="1"/>
  <c r="E12" i="1"/>
  <c r="E11" i="1"/>
  <c r="F11" i="1" s="1"/>
  <c r="E10" i="1"/>
  <c r="F10" i="1" s="1"/>
  <c r="E9" i="1"/>
  <c r="F9" i="1" s="1"/>
  <c r="F8" i="1"/>
  <c r="E8" i="1"/>
  <c r="E7" i="1"/>
  <c r="F7" i="1" s="1"/>
  <c r="E6" i="1"/>
  <c r="F6" i="1" s="1"/>
  <c r="E5" i="1"/>
  <c r="F5" i="1" s="1"/>
</calcChain>
</file>

<file path=xl/sharedStrings.xml><?xml version="1.0" encoding="utf-8"?>
<sst xmlns="http://schemas.openxmlformats.org/spreadsheetml/2006/main" count="24" uniqueCount="24">
  <si>
    <t>AOAM by Object Class</t>
  </si>
  <si>
    <t>(Dollars in Thousands)</t>
  </si>
  <si>
    <r>
      <t>FY 2024 
Current
Plan</t>
    </r>
    <r>
      <rPr>
        <vertAlign val="superscript"/>
        <sz val="9"/>
        <color theme="1"/>
        <rFont val="Open Sans"/>
      </rPr>
      <t>1</t>
    </r>
  </si>
  <si>
    <t>FY 2025 
(TBD)</t>
  </si>
  <si>
    <t>FY 2026 
Request</t>
  </si>
  <si>
    <t>Change over 
FY 2024 Current Plan</t>
  </si>
  <si>
    <t>Amount</t>
  </si>
  <si>
    <t>Percent</t>
  </si>
  <si>
    <t>Personnel Compensation</t>
  </si>
  <si>
    <t>Personnel Benefits</t>
  </si>
  <si>
    <t>Travel and Transportation of Persons</t>
  </si>
  <si>
    <t>Transportation of Things</t>
  </si>
  <si>
    <t>Rental Payments to GSA</t>
  </si>
  <si>
    <t>Rental Payments to Others</t>
  </si>
  <si>
    <t>Communications, Utilities and Misc. Charges</t>
  </si>
  <si>
    <t>Printing and Reproduction</t>
  </si>
  <si>
    <t>Advisory and Assistance Services</t>
  </si>
  <si>
    <t>Other Services</t>
  </si>
  <si>
    <t>Purchases of Goods &amp; Srvcs from Gov't. Accts</t>
  </si>
  <si>
    <t>Operations and Maintenance of Equipment</t>
  </si>
  <si>
    <t>Supplies and Materials</t>
  </si>
  <si>
    <t>Equipment</t>
  </si>
  <si>
    <t>Total</t>
  </si>
  <si>
    <r>
      <rPr>
        <vertAlign val="superscript"/>
        <sz val="8"/>
        <rFont val="Open Sans"/>
      </rPr>
      <t>1</t>
    </r>
    <r>
      <rPr>
        <sz val="8"/>
        <rFont val="Open Sans"/>
      </rPr>
      <t xml:space="preserve"> Includes the $15 million transfer of FY 2023 appropriated funding from R&amp;RA to AOAM.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</si>
</sst>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[$$-409]* #,##0_);_([$$-409]* \(#,##0\);_([$$-409]* &quot;-&quot;_);_(@_)"/>
    <numFmt numFmtId="165" formatCode="&quot;$&quot;#,##0"/>
    <numFmt numFmtId="166" formatCode="_(* #,##0_);_(* \(#,##0\);_(* &quot;-   &quot;_);_(@_)"/>
    <numFmt numFmtId="167" formatCode="&quot;$&quot;#,##0;\-&quot;$&quot;#,##0;&quot;-&quot;??"/>
    <numFmt numFmtId="168" formatCode="0.0%;\-0.0%;&quot;-&quot;??"/>
    <numFmt numFmtId="169" formatCode="#,##0;\-#,##0;&quot;-&quot;??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name val="Open Sans"/>
      <family val="2"/>
    </font>
    <font>
      <sz val="9"/>
      <name val="Open Sans"/>
      <family val="2"/>
    </font>
    <font>
      <sz val="9"/>
      <color theme="1"/>
      <name val="Open Sans"/>
      <family val="2"/>
    </font>
    <font>
      <vertAlign val="superscript"/>
      <sz val="9"/>
      <color theme="1"/>
      <name val="Open Sans"/>
    </font>
    <font>
      <b/>
      <sz val="9"/>
      <color theme="1"/>
      <name val="Open Sans"/>
    </font>
    <font>
      <sz val="8"/>
      <name val="Open Sans"/>
    </font>
    <font>
      <vertAlign val="superscript"/>
      <sz val="8"/>
      <name val="Open Sans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/>
  </cellStyleXfs>
  <cellXfs count="34">
    <xf numFmtId="0" fontId="0" fillId="0" borderId="0" xfId="0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right" vertical="center" wrapText="1"/>
    </xf>
    <xf numFmtId="49" fontId="3" fillId="2" borderId="0" xfId="0" applyNumberFormat="1" applyFont="1" applyFill="1"/>
    <xf numFmtId="165" fontId="3" fillId="0" borderId="0" xfId="3" applyNumberFormat="1" applyFont="1"/>
    <xf numFmtId="166" fontId="4" fillId="0" borderId="0" xfId="0" applyNumberFormat="1" applyFont="1" applyAlignment="1">
      <alignment horizontal="right" vertical="top"/>
    </xf>
    <xf numFmtId="167" fontId="3" fillId="0" borderId="4" xfId="0" applyNumberFormat="1" applyFont="1" applyBorder="1"/>
    <xf numFmtId="168" fontId="3" fillId="2" borderId="4" xfId="2" applyNumberFormat="1" applyFont="1" applyFill="1" applyBorder="1" applyAlignment="1">
      <alignment horizontal="right"/>
    </xf>
    <xf numFmtId="3" fontId="3" fillId="0" borderId="0" xfId="3" applyNumberFormat="1" applyFont="1"/>
    <xf numFmtId="169" fontId="3" fillId="0" borderId="0" xfId="0" applyNumberFormat="1" applyFont="1"/>
    <xf numFmtId="168" fontId="3" fillId="2" borderId="0" xfId="2" applyNumberFormat="1" applyFont="1" applyFill="1" applyBorder="1" applyAlignment="1">
      <alignment horizontal="right"/>
    </xf>
    <xf numFmtId="43" fontId="3" fillId="0" borderId="0" xfId="1" applyFont="1"/>
    <xf numFmtId="169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49" fontId="3" fillId="2" borderId="3" xfId="0" applyNumberFormat="1" applyFont="1" applyFill="1" applyBorder="1"/>
    <xf numFmtId="3" fontId="3" fillId="0" borderId="3" xfId="3" applyNumberFormat="1" applyFont="1" applyBorder="1"/>
    <xf numFmtId="166" fontId="4" fillId="0" borderId="3" xfId="0" applyNumberFormat="1" applyFont="1" applyBorder="1" applyAlignment="1">
      <alignment horizontal="right" vertical="top"/>
    </xf>
    <xf numFmtId="169" fontId="3" fillId="2" borderId="3" xfId="0" applyNumberFormat="1" applyFont="1" applyFill="1" applyBorder="1"/>
    <xf numFmtId="168" fontId="3" fillId="2" borderId="3" xfId="2" applyNumberFormat="1" applyFont="1" applyFill="1" applyBorder="1" applyAlignment="1">
      <alignment horizontal="right"/>
    </xf>
    <xf numFmtId="49" fontId="2" fillId="2" borderId="1" xfId="0" applyNumberFormat="1" applyFont="1" applyFill="1" applyBorder="1"/>
    <xf numFmtId="167" fontId="2" fillId="0" borderId="1" xfId="0" applyNumberFormat="1" applyFont="1" applyBorder="1"/>
    <xf numFmtId="166" fontId="6" fillId="0" borderId="1" xfId="0" applyNumberFormat="1" applyFont="1" applyBorder="1" applyAlignment="1">
      <alignment horizontal="right" vertical="top"/>
    </xf>
    <xf numFmtId="167" fontId="2" fillId="2" borderId="1" xfId="0" applyNumberFormat="1" applyFont="1" applyFill="1" applyBorder="1"/>
    <xf numFmtId="168" fontId="2" fillId="2" borderId="1" xfId="2" applyNumberFormat="1" applyFont="1" applyFill="1" applyBorder="1" applyAlignment="1">
      <alignment horizontal="right"/>
    </xf>
    <xf numFmtId="0" fontId="9" fillId="0" borderId="0" xfId="0" applyFont="1"/>
    <xf numFmtId="49" fontId="7" fillId="0" borderId="2" xfId="0" applyNumberFormat="1" applyFont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2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2" xfId="3" xr:uid="{80EF063F-E2DE-4292-9705-6F9AF8370D7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610A3-19E6-4AB8-9C3E-D42D12A9A8E3}">
  <dimension ref="A1:F24"/>
  <sheetViews>
    <sheetView showGridLines="0" tabSelected="1" workbookViewId="0">
      <selection activeCell="F27" sqref="F27"/>
    </sheetView>
  </sheetViews>
  <sheetFormatPr defaultRowHeight="14.5" x14ac:dyDescent="0.35"/>
  <cols>
    <col min="1" max="1" width="36.54296875" bestFit="1" customWidth="1"/>
    <col min="2" max="6" width="9.54296875" customWidth="1"/>
  </cols>
  <sheetData>
    <row r="1" spans="1:6" x14ac:dyDescent="0.35">
      <c r="A1" s="27" t="s">
        <v>0</v>
      </c>
      <c r="B1" s="27"/>
      <c r="C1" s="27"/>
      <c r="D1" s="27"/>
      <c r="E1" s="27"/>
      <c r="F1" s="27"/>
    </row>
    <row r="2" spans="1:6" ht="16" thickBot="1" x14ac:dyDescent="0.5">
      <c r="A2" s="28" t="s">
        <v>1</v>
      </c>
      <c r="B2" s="28"/>
      <c r="C2" s="28"/>
      <c r="D2" s="28"/>
      <c r="E2" s="28"/>
      <c r="F2" s="28"/>
    </row>
    <row r="3" spans="1:6" ht="30" customHeight="1" x14ac:dyDescent="0.45">
      <c r="A3" s="1"/>
      <c r="B3" s="29" t="s">
        <v>2</v>
      </c>
      <c r="C3" s="31" t="s">
        <v>3</v>
      </c>
      <c r="D3" s="31" t="s">
        <v>4</v>
      </c>
      <c r="E3" s="33" t="s">
        <v>5</v>
      </c>
      <c r="F3" s="33"/>
    </row>
    <row r="4" spans="1:6" ht="15.5" x14ac:dyDescent="0.45">
      <c r="A4" s="2"/>
      <c r="B4" s="30"/>
      <c r="C4" s="32"/>
      <c r="D4" s="32"/>
      <c r="E4" s="3" t="s">
        <v>6</v>
      </c>
      <c r="F4" s="3" t="s">
        <v>7</v>
      </c>
    </row>
    <row r="5" spans="1:6" ht="15.5" x14ac:dyDescent="0.45">
      <c r="A5" s="4" t="s">
        <v>8</v>
      </c>
      <c r="B5" s="5">
        <v>242750</v>
      </c>
      <c r="C5" s="6"/>
      <c r="D5" s="5">
        <v>209242</v>
      </c>
      <c r="E5" s="7">
        <f>D5-B5</f>
        <v>-33508</v>
      </c>
      <c r="F5" s="8">
        <f>IFERROR(E5/B5,"N/A")</f>
        <v>-0.13803501544799177</v>
      </c>
    </row>
    <row r="6" spans="1:6" ht="15.5" x14ac:dyDescent="0.45">
      <c r="A6" s="4" t="s">
        <v>9</v>
      </c>
      <c r="B6" s="9">
        <v>83590</v>
      </c>
      <c r="C6" s="6"/>
      <c r="D6" s="9">
        <v>70392</v>
      </c>
      <c r="E6" s="10">
        <f t="shared" ref="E6:E19" si="0">D6-B6</f>
        <v>-13198</v>
      </c>
      <c r="F6" s="11">
        <f t="shared" ref="F6:F19" si="1">IFERROR(E6/B6,"N/A")</f>
        <v>-0.15788969972484748</v>
      </c>
    </row>
    <row r="7" spans="1:6" ht="15.5" x14ac:dyDescent="0.45">
      <c r="A7" s="4" t="s">
        <v>10</v>
      </c>
      <c r="B7" s="9">
        <v>6104</v>
      </c>
      <c r="C7" s="6"/>
      <c r="D7" s="9">
        <v>7500</v>
      </c>
      <c r="E7" s="10">
        <f t="shared" si="0"/>
        <v>1396</v>
      </c>
      <c r="F7" s="11">
        <f t="shared" si="1"/>
        <v>0.22870249017038008</v>
      </c>
    </row>
    <row r="8" spans="1:6" ht="15.5" x14ac:dyDescent="0.45">
      <c r="A8" s="4" t="s">
        <v>11</v>
      </c>
      <c r="B8" s="9">
        <v>769</v>
      </c>
      <c r="C8" s="6"/>
      <c r="D8" s="9">
        <v>300</v>
      </c>
      <c r="E8" s="10">
        <f t="shared" si="0"/>
        <v>-469</v>
      </c>
      <c r="F8" s="11">
        <f t="shared" si="1"/>
        <v>-0.60988296488946681</v>
      </c>
    </row>
    <row r="9" spans="1:6" ht="15.5" x14ac:dyDescent="0.45">
      <c r="A9" s="4" t="s">
        <v>12</v>
      </c>
      <c r="B9" s="9">
        <v>25000</v>
      </c>
      <c r="C9" s="6"/>
      <c r="D9" s="9">
        <v>26000</v>
      </c>
      <c r="E9" s="10">
        <f t="shared" si="0"/>
        <v>1000</v>
      </c>
      <c r="F9" s="11">
        <f t="shared" si="1"/>
        <v>0.04</v>
      </c>
    </row>
    <row r="10" spans="1:6" ht="15.5" x14ac:dyDescent="0.45">
      <c r="A10" s="4" t="s">
        <v>13</v>
      </c>
      <c r="B10" s="9">
        <v>875</v>
      </c>
      <c r="C10" s="6"/>
      <c r="D10" s="9">
        <v>450</v>
      </c>
      <c r="E10" s="10">
        <f t="shared" si="0"/>
        <v>-425</v>
      </c>
      <c r="F10" s="11">
        <f t="shared" si="1"/>
        <v>-0.48571428571428571</v>
      </c>
    </row>
    <row r="11" spans="1:6" ht="15.5" x14ac:dyDescent="0.45">
      <c r="A11" s="4" t="s">
        <v>14</v>
      </c>
      <c r="B11" s="9">
        <v>1100</v>
      </c>
      <c r="C11" s="6"/>
      <c r="D11" s="9">
        <v>1500</v>
      </c>
      <c r="E11" s="10">
        <f t="shared" si="0"/>
        <v>400</v>
      </c>
      <c r="F11" s="11">
        <f t="shared" si="1"/>
        <v>0.36363636363636365</v>
      </c>
    </row>
    <row r="12" spans="1:6" ht="15.5" x14ac:dyDescent="0.45">
      <c r="A12" s="4" t="s">
        <v>15</v>
      </c>
      <c r="B12" s="9">
        <v>140</v>
      </c>
      <c r="C12" s="6"/>
      <c r="D12" s="12">
        <v>0</v>
      </c>
      <c r="E12" s="10">
        <f t="shared" si="0"/>
        <v>-140</v>
      </c>
      <c r="F12" s="11">
        <f>IFERROR(E12/B12,"N/A")</f>
        <v>-1</v>
      </c>
    </row>
    <row r="13" spans="1:6" ht="15.5" x14ac:dyDescent="0.45">
      <c r="A13" s="4" t="s">
        <v>16</v>
      </c>
      <c r="B13" s="9">
        <v>54554</v>
      </c>
      <c r="C13" s="6"/>
      <c r="D13" s="9">
        <v>20450</v>
      </c>
      <c r="E13" s="13">
        <f t="shared" si="0"/>
        <v>-34104</v>
      </c>
      <c r="F13" s="11">
        <f t="shared" si="1"/>
        <v>-0.62514206107709791</v>
      </c>
    </row>
    <row r="14" spans="1:6" ht="15.5" x14ac:dyDescent="0.45">
      <c r="A14" s="4" t="s">
        <v>17</v>
      </c>
      <c r="B14" s="9">
        <v>27165</v>
      </c>
      <c r="C14" s="6"/>
      <c r="D14" s="9">
        <v>10450</v>
      </c>
      <c r="E14" s="13">
        <f t="shared" si="0"/>
        <v>-16715</v>
      </c>
      <c r="F14" s="11">
        <f t="shared" si="1"/>
        <v>-0.61531382293392234</v>
      </c>
    </row>
    <row r="15" spans="1:6" ht="15.5" x14ac:dyDescent="0.45">
      <c r="A15" s="14" t="s">
        <v>18</v>
      </c>
      <c r="B15" s="9">
        <v>17000</v>
      </c>
      <c r="C15" s="6"/>
      <c r="D15" s="9">
        <v>7864</v>
      </c>
      <c r="E15" s="13">
        <f t="shared" si="0"/>
        <v>-9136</v>
      </c>
      <c r="F15" s="11">
        <f t="shared" si="1"/>
        <v>-0.53741176470588237</v>
      </c>
    </row>
    <row r="16" spans="1:6" ht="15.5" x14ac:dyDescent="0.45">
      <c r="A16" s="4" t="s">
        <v>19</v>
      </c>
      <c r="B16" s="9">
        <v>3</v>
      </c>
      <c r="C16" s="6"/>
      <c r="D16" s="9">
        <v>2</v>
      </c>
      <c r="E16" s="13">
        <f t="shared" si="0"/>
        <v>-1</v>
      </c>
      <c r="F16" s="11">
        <f t="shared" si="1"/>
        <v>-0.33333333333333331</v>
      </c>
    </row>
    <row r="17" spans="1:6" ht="15.5" x14ac:dyDescent="0.45">
      <c r="A17" s="4" t="s">
        <v>20</v>
      </c>
      <c r="B17" s="9">
        <v>450</v>
      </c>
      <c r="C17" s="6"/>
      <c r="D17" s="9">
        <v>400</v>
      </c>
      <c r="E17" s="13">
        <f t="shared" si="0"/>
        <v>-50</v>
      </c>
      <c r="F17" s="11">
        <f t="shared" si="1"/>
        <v>-0.1111111111111111</v>
      </c>
    </row>
    <row r="18" spans="1:6" ht="15.5" x14ac:dyDescent="0.45">
      <c r="A18" s="15" t="s">
        <v>21</v>
      </c>
      <c r="B18" s="16">
        <v>3500</v>
      </c>
      <c r="C18" s="17"/>
      <c r="D18" s="16">
        <v>450</v>
      </c>
      <c r="E18" s="18">
        <f t="shared" si="0"/>
        <v>-3050</v>
      </c>
      <c r="F18" s="19">
        <f t="shared" si="1"/>
        <v>-0.87142857142857144</v>
      </c>
    </row>
    <row r="19" spans="1:6" ht="16" thickBot="1" x14ac:dyDescent="0.5">
      <c r="A19" s="20" t="s">
        <v>22</v>
      </c>
      <c r="B19" s="21">
        <f>SUM(B5:B18)</f>
        <v>463000</v>
      </c>
      <c r="C19" s="22"/>
      <c r="D19" s="21">
        <f>SUM(D5:D18)</f>
        <v>355000</v>
      </c>
      <c r="E19" s="23">
        <f t="shared" si="0"/>
        <v>-108000</v>
      </c>
      <c r="F19" s="24">
        <f t="shared" si="1"/>
        <v>-0.23326133909287258</v>
      </c>
    </row>
    <row r="20" spans="1:6" s="25" customFormat="1" x14ac:dyDescent="0.35">
      <c r="A20" s="26" t="s">
        <v>23</v>
      </c>
      <c r="B20" s="26"/>
      <c r="C20" s="26"/>
      <c r="D20" s="26"/>
      <c r="E20" s="26"/>
      <c r="F20" s="26"/>
    </row>
    <row r="24" spans="1:6" x14ac:dyDescent="0.35">
      <c r="B24" s="25"/>
    </row>
  </sheetData>
  <mergeCells count="7">
    <mergeCell ref="A20:F20"/>
    <mergeCell ref="A1:F1"/>
    <mergeCell ref="A2:F2"/>
    <mergeCell ref="B3:B4"/>
    <mergeCell ref="C3:C4"/>
    <mergeCell ref="D3:D4"/>
    <mergeCell ref="E3:F3"/>
  </mergeCells>
  <pageMargins left="0.7" right="0.7" top="0.75" bottom="0.75" header="0.3" footer="0.3"/>
  <pageSetup orientation="portrait" r:id="rId1"/>
  <headerFooter>
    <oddHeader xml:space="preserve">&amp;C
</oddHeader>
    <oddFooter>&amp;L 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AOAM by Obj Class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Werner, Nicholas</dc:creator>
  <cp:lastModifiedBy>Prendergast, Garrett</cp:lastModifiedBy>
  <dcterms:created xsi:type="dcterms:W3CDTF">2025-06-02T17:09:22Z</dcterms:created>
  <dcterms:modified xsi:type="dcterms:W3CDTF">2025-06-02T19:14:37Z</dcterms:modified>
</cp:coreProperties>
</file>