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FE36161A-684F-499A-BD71-F4FF541B51E3}" xr6:coauthVersionLast="47" xr6:coauthVersionMax="47" xr10:uidLastSave="{00000000-0000-0000-0000-000000000000}"/>
  <bookViews>
    <workbookView xWindow="-28920" yWindow="15" windowWidth="29040" windowHeight="17520" xr2:uid="{27F30ACE-399C-40D3-92E9-C08ACD520675}"/>
  </bookViews>
  <sheets>
    <sheet name="NSF Workfor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6" i="1" l="1"/>
  <c r="T118" i="1"/>
  <c r="P118" i="1"/>
  <c r="F10" i="1"/>
  <c r="E10" i="1"/>
  <c r="D9" i="1"/>
  <c r="E9" i="1" s="1"/>
  <c r="F9" i="1" s="1"/>
  <c r="B9" i="1"/>
  <c r="B11" i="1" s="1"/>
  <c r="E8" i="1"/>
  <c r="F8" i="1" s="1"/>
  <c r="F7" i="1"/>
  <c r="E7" i="1"/>
  <c r="E6" i="1"/>
  <c r="F6" i="1" s="1"/>
  <c r="E5" i="1"/>
  <c r="F5" i="1" s="1"/>
  <c r="D11" i="1" l="1"/>
  <c r="E11" i="1" s="1"/>
  <c r="F11" i="1" s="1"/>
</calcChain>
</file>

<file path=xl/sharedStrings.xml><?xml version="1.0" encoding="utf-8"?>
<sst xmlns="http://schemas.openxmlformats.org/spreadsheetml/2006/main" count="18" uniqueCount="18">
  <si>
    <t xml:space="preserve"> NSF Workforce</t>
  </si>
  <si>
    <t xml:space="preserve">Full-Time Equivalents (FTE) </t>
  </si>
  <si>
    <t>FY 2024 Current Plan</t>
  </si>
  <si>
    <t>FY 2025 
(TBD)</t>
  </si>
  <si>
    <t>FY 2026 
Request</t>
  </si>
  <si>
    <t>Change over 
FY 2024 Current Plan</t>
  </si>
  <si>
    <t>Amount</t>
  </si>
  <si>
    <t>Percent</t>
  </si>
  <si>
    <r>
      <t>AOAM Regular FTE</t>
    </r>
    <r>
      <rPr>
        <vertAlign val="superscript"/>
        <sz val="9"/>
        <color theme="1"/>
        <rFont val="Open Sans"/>
      </rPr>
      <t>1</t>
    </r>
  </si>
  <si>
    <t>Office of Inspector General</t>
  </si>
  <si>
    <t>Office of the National Science Board</t>
  </si>
  <si>
    <r>
      <t>Arctic Research Commission</t>
    </r>
    <r>
      <rPr>
        <vertAlign val="superscript"/>
        <sz val="9"/>
        <color theme="1"/>
        <rFont val="Open Sans"/>
      </rPr>
      <t>2</t>
    </r>
  </si>
  <si>
    <t>Total, Federal Employees (FTE)</t>
  </si>
  <si>
    <t>IPAs (FTE)</t>
  </si>
  <si>
    <r>
      <t>Total, NSF Workforce (FTE)</t>
    </r>
    <r>
      <rPr>
        <b/>
        <vertAlign val="superscript"/>
        <sz val="9"/>
        <color theme="1"/>
        <rFont val="Open Sans"/>
      </rPr>
      <t>3</t>
    </r>
  </si>
  <si>
    <r>
      <rPr>
        <vertAlign val="superscript"/>
        <sz val="8"/>
        <color theme="1"/>
        <rFont val="Open Sans"/>
      </rPr>
      <t>1</t>
    </r>
    <r>
      <rPr>
        <sz val="8"/>
        <color theme="1"/>
        <rFont val="Open Sans"/>
      </rPr>
      <t xml:space="preserve"> AOAM Regular FTE excludes Pathways interns. </t>
    </r>
  </si>
  <si>
    <r>
      <rPr>
        <vertAlign val="superscript"/>
        <sz val="8"/>
        <color theme="1"/>
        <rFont val="Open Sans"/>
      </rPr>
      <t>2</t>
    </r>
    <r>
      <rPr>
        <sz val="8"/>
        <color theme="1"/>
        <rFont val="Open Sans"/>
      </rPr>
      <t xml:space="preserve"> FY 2026 Request differs from what is shown in the President's Budget Request Appendix due to timing of data collection. </t>
    </r>
  </si>
  <si>
    <r>
      <rPr>
        <vertAlign val="superscript"/>
        <sz val="8"/>
        <color theme="1"/>
        <rFont val="Open Sans"/>
      </rPr>
      <t>3</t>
    </r>
    <r>
      <rPr>
        <sz val="8"/>
        <color theme="1"/>
        <rFont val="Open Sans"/>
      </rPr>
      <t xml:space="preserve"> Total NSF Workforce excludes detailees.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</si>
</sst>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_(* #,##0_);_(* \(#,##0\);_(* &quot;-   &quot;_);_(@_)"/>
    <numFmt numFmtId="166" formatCode="#,##0;\-#,##0;&quot;-&quot;??"/>
    <numFmt numFmtId="167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Open Sans"/>
    </font>
    <font>
      <sz val="9"/>
      <color theme="1"/>
      <name val="Open Sans"/>
    </font>
    <font>
      <sz val="9"/>
      <name val="Open Sans"/>
      <family val="2"/>
    </font>
    <font>
      <sz val="9"/>
      <name val="Open Sans"/>
    </font>
    <font>
      <vertAlign val="superscript"/>
      <sz val="9"/>
      <color theme="1"/>
      <name val="Open Sans"/>
    </font>
    <font>
      <i/>
      <sz val="9"/>
      <color theme="1"/>
      <name val="Open Sans"/>
    </font>
    <font>
      <b/>
      <vertAlign val="superscript"/>
      <sz val="9"/>
      <color theme="1"/>
      <name val="Open Sans"/>
    </font>
    <font>
      <sz val="8"/>
      <color theme="1"/>
      <name val="Open Sans"/>
    </font>
    <font>
      <vertAlign val="superscript"/>
      <sz val="8"/>
      <color theme="1"/>
      <name val="Open Sans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3" xfId="0" applyFont="1" applyBorder="1"/>
    <xf numFmtId="0" fontId="5" fillId="0" borderId="3" xfId="0" applyFont="1" applyBorder="1" applyAlignment="1">
      <alignment horizontal="right" vertical="center" wrapText="1"/>
    </xf>
    <xf numFmtId="164" fontId="3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 vertical="top"/>
    </xf>
    <xf numFmtId="166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horizontal="right" vertical="top"/>
    </xf>
    <xf numFmtId="3" fontId="3" fillId="0" borderId="0" xfId="0" applyNumberFormat="1" applyFont="1" applyAlignment="1">
      <alignment vertical="top"/>
    </xf>
    <xf numFmtId="166" fontId="3" fillId="0" borderId="0" xfId="0" applyNumberFormat="1" applyFont="1" applyAlignment="1">
      <alignment horizontal="right" vertical="top"/>
    </xf>
    <xf numFmtId="167" fontId="3" fillId="0" borderId="0" xfId="1" applyNumberFormat="1" applyFont="1" applyFill="1" applyAlignment="1">
      <alignment horizontal="right" vertical="top"/>
    </xf>
    <xf numFmtId="0" fontId="3" fillId="0" borderId="3" xfId="0" applyFont="1" applyBorder="1" applyAlignment="1">
      <alignment horizontal="left" vertical="top"/>
    </xf>
    <xf numFmtId="166" fontId="3" fillId="0" borderId="3" xfId="0" applyNumberFormat="1" applyFont="1" applyBorder="1" applyAlignment="1">
      <alignment vertical="top"/>
    </xf>
    <xf numFmtId="165" fontId="3" fillId="0" borderId="3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vertical="top"/>
    </xf>
    <xf numFmtId="166" fontId="3" fillId="0" borderId="3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6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right" vertical="top"/>
    </xf>
    <xf numFmtId="167" fontId="2" fillId="0" borderId="0" xfId="1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166" fontId="2" fillId="0" borderId="4" xfId="0" applyNumberFormat="1" applyFont="1" applyBorder="1" applyAlignment="1">
      <alignment vertical="top"/>
    </xf>
    <xf numFmtId="165" fontId="2" fillId="0" borderId="4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vertical="top"/>
    </xf>
    <xf numFmtId="166" fontId="2" fillId="0" borderId="4" xfId="0" applyNumberFormat="1" applyFont="1" applyBorder="1" applyAlignment="1">
      <alignment horizontal="right" vertical="top"/>
    </xf>
    <xf numFmtId="167" fontId="2" fillId="0" borderId="4" xfId="1" applyNumberFormat="1" applyFont="1" applyFill="1" applyBorder="1" applyAlignment="1">
      <alignment horizontal="right" vertical="top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top"/>
    </xf>
    <xf numFmtId="3" fontId="3" fillId="0" borderId="5" xfId="0" applyNumberFormat="1" applyFont="1" applyBorder="1" applyAlignment="1">
      <alignment vertical="top"/>
    </xf>
    <xf numFmtId="165" fontId="3" fillId="0" borderId="5" xfId="0" applyNumberFormat="1" applyFont="1" applyBorder="1" applyAlignment="1">
      <alignment horizontal="right" vertical="top"/>
    </xf>
    <xf numFmtId="166" fontId="3" fillId="0" borderId="5" xfId="0" applyNumberFormat="1" applyFont="1" applyBorder="1" applyAlignment="1">
      <alignment horizontal="right" vertical="top"/>
    </xf>
    <xf numFmtId="167" fontId="3" fillId="0" borderId="5" xfId="1" applyNumberFormat="1" applyFont="1" applyFill="1" applyBorder="1" applyAlignment="1">
      <alignment horizontal="righ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74950-EE84-4958-94F3-80F85283871B}">
  <dimension ref="A1:T166"/>
  <sheetViews>
    <sheetView showGridLines="0" tabSelected="1" workbookViewId="0">
      <selection activeCell="B20" sqref="B20"/>
    </sheetView>
  </sheetViews>
  <sheetFormatPr defaultColWidth="8.81640625" defaultRowHeight="14.5" x14ac:dyDescent="0.45"/>
  <cols>
    <col min="1" max="1" width="29.54296875" style="1" bestFit="1" customWidth="1"/>
    <col min="2" max="4" width="9.81640625" style="1" customWidth="1"/>
    <col min="5" max="16384" width="8.81640625" style="1"/>
  </cols>
  <sheetData>
    <row r="1" spans="1:16" ht="13.5" customHeight="1" x14ac:dyDescent="0.45">
      <c r="A1" s="32" t="s">
        <v>0</v>
      </c>
      <c r="B1" s="32"/>
      <c r="C1" s="32"/>
      <c r="D1" s="32"/>
      <c r="E1" s="32"/>
      <c r="F1" s="32"/>
    </row>
    <row r="2" spans="1:16" ht="13.5" customHeight="1" thickBot="1" x14ac:dyDescent="0.5">
      <c r="A2" s="33" t="s">
        <v>1</v>
      </c>
      <c r="B2" s="33"/>
      <c r="C2" s="33"/>
      <c r="D2" s="33"/>
      <c r="E2" s="33"/>
      <c r="F2" s="33"/>
    </row>
    <row r="3" spans="1:16" ht="30" customHeight="1" x14ac:dyDescent="0.45">
      <c r="B3" s="34" t="s">
        <v>2</v>
      </c>
      <c r="C3" s="36" t="s">
        <v>3</v>
      </c>
      <c r="D3" s="38" t="s">
        <v>4</v>
      </c>
      <c r="E3" s="40" t="s">
        <v>5</v>
      </c>
      <c r="F3" s="40"/>
    </row>
    <row r="4" spans="1:16" ht="13.5" customHeight="1" x14ac:dyDescent="0.45">
      <c r="A4" s="2"/>
      <c r="B4" s="35"/>
      <c r="C4" s="37"/>
      <c r="D4" s="39"/>
      <c r="E4" s="3" t="s">
        <v>6</v>
      </c>
      <c r="F4" s="3" t="s">
        <v>7</v>
      </c>
      <c r="P4" s="4"/>
    </row>
    <row r="5" spans="1:16" s="5" customFormat="1" ht="15" customHeight="1" x14ac:dyDescent="0.45">
      <c r="A5" s="41" t="s">
        <v>8</v>
      </c>
      <c r="B5" s="42">
        <v>1435</v>
      </c>
      <c r="C5" s="43"/>
      <c r="D5" s="42">
        <v>1227</v>
      </c>
      <c r="E5" s="44">
        <f t="shared" ref="E5:E11" si="0">D5-B5</f>
        <v>-208</v>
      </c>
      <c r="F5" s="45">
        <f t="shared" ref="F5:F11" si="1">IFERROR(E5/B5,"N/A")</f>
        <v>-0.14494773519163764</v>
      </c>
    </row>
    <row r="6" spans="1:16" ht="15" customHeight="1" x14ac:dyDescent="0.45">
      <c r="A6" s="6" t="s">
        <v>9</v>
      </c>
      <c r="B6" s="7">
        <v>92</v>
      </c>
      <c r="C6" s="8"/>
      <c r="D6" s="9">
        <v>66</v>
      </c>
      <c r="E6" s="10">
        <f t="shared" si="0"/>
        <v>-26</v>
      </c>
      <c r="F6" s="11">
        <f t="shared" si="1"/>
        <v>-0.28260869565217389</v>
      </c>
    </row>
    <row r="7" spans="1:16" ht="15" customHeight="1" x14ac:dyDescent="0.45">
      <c r="A7" s="6" t="s">
        <v>10</v>
      </c>
      <c r="B7" s="7">
        <v>18</v>
      </c>
      <c r="C7" s="8"/>
      <c r="D7" s="9">
        <v>13</v>
      </c>
      <c r="E7" s="10">
        <f t="shared" si="0"/>
        <v>-5</v>
      </c>
      <c r="F7" s="10">
        <f t="shared" si="1"/>
        <v>-0.27777777777777779</v>
      </c>
    </row>
    <row r="8" spans="1:16" ht="15" customHeight="1" x14ac:dyDescent="0.45">
      <c r="A8" s="12" t="s">
        <v>11</v>
      </c>
      <c r="B8" s="13">
        <v>3</v>
      </c>
      <c r="C8" s="14"/>
      <c r="D8" s="15">
        <v>2</v>
      </c>
      <c r="E8" s="16">
        <f t="shared" si="0"/>
        <v>-1</v>
      </c>
      <c r="F8" s="16">
        <f t="shared" si="1"/>
        <v>-0.33333333333333331</v>
      </c>
    </row>
    <row r="9" spans="1:16" ht="15" customHeight="1" x14ac:dyDescent="0.45">
      <c r="A9" s="17" t="s">
        <v>12</v>
      </c>
      <c r="B9" s="18">
        <f>SUM(B6:B8,B5)</f>
        <v>1548</v>
      </c>
      <c r="C9" s="8"/>
      <c r="D9" s="19">
        <f>SUM(D6:D8,D5)</f>
        <v>1308</v>
      </c>
      <c r="E9" s="20">
        <f t="shared" si="0"/>
        <v>-240</v>
      </c>
      <c r="F9" s="21">
        <f t="shared" si="1"/>
        <v>-0.15503875968992248</v>
      </c>
    </row>
    <row r="10" spans="1:16" ht="15" customHeight="1" thickBot="1" x14ac:dyDescent="0.5">
      <c r="A10" s="22" t="s">
        <v>13</v>
      </c>
      <c r="B10" s="9">
        <v>300</v>
      </c>
      <c r="C10" s="8"/>
      <c r="D10" s="9">
        <v>70</v>
      </c>
      <c r="E10" s="10">
        <f t="shared" si="0"/>
        <v>-230</v>
      </c>
      <c r="F10" s="11">
        <f t="shared" si="1"/>
        <v>-0.76666666666666672</v>
      </c>
    </row>
    <row r="11" spans="1:16" ht="15" customHeight="1" thickBot="1" x14ac:dyDescent="0.5">
      <c r="A11" s="23" t="s">
        <v>14</v>
      </c>
      <c r="B11" s="24">
        <f>B9+B10</f>
        <v>1848</v>
      </c>
      <c r="C11" s="25"/>
      <c r="D11" s="26">
        <f>D9+D10</f>
        <v>1378</v>
      </c>
      <c r="E11" s="27">
        <f t="shared" si="0"/>
        <v>-470</v>
      </c>
      <c r="F11" s="28">
        <f t="shared" si="1"/>
        <v>-0.25432900432900435</v>
      </c>
    </row>
    <row r="12" spans="1:16" x14ac:dyDescent="0.45">
      <c r="A12" s="29" t="s">
        <v>15</v>
      </c>
      <c r="B12" s="29"/>
      <c r="C12" s="29"/>
      <c r="D12" s="29"/>
      <c r="E12" s="29"/>
      <c r="F12" s="29"/>
    </row>
    <row r="13" spans="1:16" ht="30" customHeight="1" x14ac:dyDescent="0.45">
      <c r="A13" s="30" t="s">
        <v>16</v>
      </c>
      <c r="B13" s="30"/>
      <c r="C13" s="30"/>
      <c r="D13" s="30"/>
      <c r="E13" s="30"/>
      <c r="F13" s="30"/>
    </row>
    <row r="14" spans="1:16" x14ac:dyDescent="0.45">
      <c r="A14" s="31" t="s">
        <v>17</v>
      </c>
      <c r="B14" s="31"/>
      <c r="C14" s="31"/>
      <c r="D14" s="31"/>
      <c r="E14" s="31"/>
      <c r="F14" s="31"/>
    </row>
    <row r="15" spans="1:16" ht="13.5" customHeight="1" x14ac:dyDescent="0.45"/>
    <row r="16" spans="1:16" ht="13.5" customHeight="1" x14ac:dyDescent="0.45"/>
    <row r="17" spans="1:18" ht="15.5" x14ac:dyDescent="0.4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ht="15.5" x14ac:dyDescent="0.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15.5" x14ac:dyDescent="0.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15.5" x14ac:dyDescent="0.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5.5" x14ac:dyDescent="0.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5.5" x14ac:dyDescent="0.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5.5" x14ac:dyDescent="0.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5.5" x14ac:dyDescent="0.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5.5" x14ac:dyDescent="0.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.5" x14ac:dyDescent="0.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15.5" x14ac:dyDescent="0.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15.5" x14ac:dyDescent="0.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15.5" x14ac:dyDescent="0.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15.5" x14ac:dyDescent="0.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15.5" x14ac:dyDescent="0.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15.5" x14ac:dyDescent="0.4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118" spans="16:20" x14ac:dyDescent="0.45">
      <c r="P118" s="1">
        <f>2.77+3.301+0.0803987471</f>
        <v>6.1513987471</v>
      </c>
      <c r="T118" s="1">
        <f>SUM(N118:S118)</f>
        <v>6.1513987471</v>
      </c>
    </row>
    <row r="166" spans="11:11" x14ac:dyDescent="0.45">
      <c r="K166" s="1">
        <f>15.52+1.95+0.55</f>
        <v>18.02</v>
      </c>
    </row>
  </sheetData>
  <mergeCells count="9">
    <mergeCell ref="A12:F12"/>
    <mergeCell ref="A13:F13"/>
    <mergeCell ref="A14:F14"/>
    <mergeCell ref="A1:F1"/>
    <mergeCell ref="A2:F2"/>
    <mergeCell ref="B3:B4"/>
    <mergeCell ref="C3:C4"/>
    <mergeCell ref="D3:D4"/>
    <mergeCell ref="E3:F3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NSF Workforce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Werner, Nicholas</dc:creator>
  <cp:lastModifiedBy>Prendergast, Garrett</cp:lastModifiedBy>
  <dcterms:created xsi:type="dcterms:W3CDTF">2025-06-02T17:10:10Z</dcterms:created>
  <dcterms:modified xsi:type="dcterms:W3CDTF">2025-06-02T19:15:44Z</dcterms:modified>
</cp:coreProperties>
</file>