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8_{80361FA3-CD04-48BE-986A-0FF429F69B2C}" xr6:coauthVersionLast="47" xr6:coauthVersionMax="47" xr10:uidLastSave="{BC979BAE-33D2-45D4-A3CB-43D8584AC15D}"/>
  <bookViews>
    <workbookView xWindow="-108" yWindow="-108" windowWidth="23256" windowHeight="12576" xr2:uid="{8016B5B3-F4A3-4615-A844-34E608196447}"/>
  </bookViews>
  <sheets>
    <sheet name="NSF Workfor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E13" i="2"/>
  <c r="F12" i="2"/>
  <c r="E12" i="2"/>
  <c r="D11" i="2"/>
  <c r="D14" i="2" s="1"/>
  <c r="B11" i="2"/>
  <c r="B14" i="2" s="1"/>
  <c r="F10" i="2"/>
  <c r="E10" i="2"/>
  <c r="E9" i="2"/>
  <c r="F9" i="2" s="1"/>
  <c r="F8" i="2"/>
  <c r="E8" i="2"/>
  <c r="F7" i="2"/>
  <c r="E7" i="2"/>
  <c r="E6" i="2"/>
  <c r="F6" i="2" s="1"/>
  <c r="D5" i="2"/>
  <c r="E5" i="2" s="1"/>
  <c r="F5" i="2" s="1"/>
  <c r="B5" i="2"/>
  <c r="E14" i="2" l="1"/>
  <c r="F14" i="2" s="1"/>
  <c r="E11" i="2"/>
  <c r="F11" i="2" s="1"/>
</calcChain>
</file>

<file path=xl/sharedStrings.xml><?xml version="1.0" encoding="utf-8"?>
<sst xmlns="http://schemas.openxmlformats.org/spreadsheetml/2006/main" count="19" uniqueCount="19">
  <si>
    <t xml:space="preserve"> NSF Workforce</t>
  </si>
  <si>
    <t xml:space="preserve">Full-Time Equivalents (FTE) </t>
  </si>
  <si>
    <t>FY 2023 Actual</t>
  </si>
  <si>
    <t>FY 2024 (TBD)</t>
  </si>
  <si>
    <t>FY 2025 
Request</t>
  </si>
  <si>
    <t>Change over 
FY 2023 Actual</t>
  </si>
  <si>
    <t>Amount</t>
  </si>
  <si>
    <t>Percent</t>
  </si>
  <si>
    <t>AOAM FTE</t>
  </si>
  <si>
    <t>Regular</t>
  </si>
  <si>
    <r>
      <t>Pathways Interns</t>
    </r>
    <r>
      <rPr>
        <vertAlign val="superscript"/>
        <sz val="9"/>
        <color theme="1"/>
        <rFont val="Open Sans"/>
      </rPr>
      <t>1</t>
    </r>
  </si>
  <si>
    <t>Office of Inspector General</t>
  </si>
  <si>
    <t>Office of the National Science Board</t>
  </si>
  <si>
    <t>Arctic Research Commission</t>
  </si>
  <si>
    <t>Total, Federal Employees (FTE)</t>
  </si>
  <si>
    <t>IPAs (FTE)</t>
  </si>
  <si>
    <t>Detailees to NSF</t>
  </si>
  <si>
    <t>Total, NSF Workforce (FTE)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</si>
  <si>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The Pathways Intern program was established by Executive Order 13562, Recruiting and Hiring Students and Recent Graduates.  The internship program offers part- or full-time paid internships in federal agencies to qualifying students (students in high schools, community colleges, four-year colleges, trade schools, career and technical education programs, and other qualifying technical education programs).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</si>
</sst>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   &quot;_);_(@_)"/>
    <numFmt numFmtId="165" formatCode="#,##0;\-#,##0;&quot;-&quot;??"/>
    <numFmt numFmtId="166" formatCode="0.0%"/>
    <numFmt numFmtId="167" formatCode="#,##0.00;\-#,##0.00;&quot;-&quot;??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Open Sans"/>
    </font>
    <font>
      <sz val="9"/>
      <color theme="1"/>
      <name val="Open Sans"/>
    </font>
    <font>
      <sz val="9"/>
      <name val="Open Sans"/>
    </font>
    <font>
      <u/>
      <sz val="9"/>
      <color theme="1"/>
      <name val="Open Sans"/>
    </font>
    <font>
      <vertAlign val="superscript"/>
      <sz val="9"/>
      <color theme="1"/>
      <name val="Open Sans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3" xfId="0" applyFont="1" applyBorder="1"/>
    <xf numFmtId="0" fontId="4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vertical="top"/>
    </xf>
    <xf numFmtId="3" fontId="5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6" fontId="5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left" vertical="top" indent="1"/>
    </xf>
    <xf numFmtId="165" fontId="3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horizontal="right" vertical="top"/>
    </xf>
    <xf numFmtId="166" fontId="3" fillId="0" borderId="0" xfId="1" applyNumberFormat="1" applyFont="1" applyFill="1" applyAlignment="1">
      <alignment horizontal="right" vertical="top"/>
    </xf>
    <xf numFmtId="0" fontId="3" fillId="0" borderId="4" xfId="0" applyFont="1" applyBorder="1" applyAlignment="1">
      <alignment horizontal="left" vertical="top" indent="1"/>
    </xf>
    <xf numFmtId="3" fontId="3" fillId="0" borderId="4" xfId="0" applyNumberFormat="1" applyFont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165" fontId="3" fillId="0" borderId="4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165" fontId="3" fillId="0" borderId="3" xfId="0" applyNumberFormat="1" applyFont="1" applyBorder="1" applyAlignment="1">
      <alignment vertical="top"/>
    </xf>
    <xf numFmtId="164" fontId="3" fillId="0" borderId="3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vertical="top"/>
    </xf>
    <xf numFmtId="165" fontId="3" fillId="0" borderId="3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165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horizontal="right" vertical="top"/>
    </xf>
    <xf numFmtId="166" fontId="2" fillId="0" borderId="0" xfId="1" applyNumberFormat="1" applyFont="1" applyFill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0" fontId="2" fillId="0" borderId="5" xfId="0" applyFont="1" applyBorder="1" applyAlignment="1">
      <alignment vertical="top"/>
    </xf>
    <xf numFmtId="165" fontId="2" fillId="0" borderId="5" xfId="0" applyNumberFormat="1" applyFont="1" applyBorder="1" applyAlignment="1">
      <alignment vertical="top"/>
    </xf>
    <xf numFmtId="164" fontId="2" fillId="0" borderId="5" xfId="0" applyNumberFormat="1" applyFont="1" applyBorder="1" applyAlignment="1">
      <alignment horizontal="right" vertical="top"/>
    </xf>
    <xf numFmtId="3" fontId="2" fillId="0" borderId="5" xfId="0" applyNumberFormat="1" applyFont="1" applyBorder="1" applyAlignment="1">
      <alignment vertical="top"/>
    </xf>
    <xf numFmtId="165" fontId="2" fillId="0" borderId="5" xfId="0" applyNumberFormat="1" applyFont="1" applyBorder="1" applyAlignment="1">
      <alignment horizontal="right" vertical="top"/>
    </xf>
    <xf numFmtId="166" fontId="2" fillId="0" borderId="5" xfId="1" applyNumberFormat="1" applyFont="1" applyBorder="1" applyAlignment="1">
      <alignment horizontal="right" vertical="top"/>
    </xf>
    <xf numFmtId="49" fontId="7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9C87E-0670-413B-971E-0ADEAAEEA356}">
  <dimension ref="A1:F15"/>
  <sheetViews>
    <sheetView showGridLines="0" tabSelected="1" workbookViewId="0">
      <selection activeCell="I15" sqref="I15"/>
    </sheetView>
  </sheetViews>
  <sheetFormatPr defaultRowHeight="14.4" x14ac:dyDescent="0.3"/>
  <cols>
    <col min="1" max="1" width="31.5546875" customWidth="1"/>
  </cols>
  <sheetData>
    <row r="1" spans="1:6" ht="15" x14ac:dyDescent="0.3">
      <c r="A1" s="37" t="s">
        <v>0</v>
      </c>
      <c r="B1" s="37"/>
      <c r="C1" s="37"/>
      <c r="D1" s="37"/>
      <c r="E1" s="37"/>
      <c r="F1" s="37"/>
    </row>
    <row r="2" spans="1:6" ht="15.6" thickBot="1" x14ac:dyDescent="0.35">
      <c r="A2" s="38" t="s">
        <v>1</v>
      </c>
      <c r="B2" s="38"/>
      <c r="C2" s="38"/>
      <c r="D2" s="38"/>
      <c r="E2" s="38"/>
      <c r="F2" s="38"/>
    </row>
    <row r="3" spans="1:6" ht="30" customHeight="1" x14ac:dyDescent="0.3">
      <c r="A3" s="1"/>
      <c r="B3" s="39" t="s">
        <v>2</v>
      </c>
      <c r="C3" s="41" t="s">
        <v>3</v>
      </c>
      <c r="D3" s="41" t="s">
        <v>4</v>
      </c>
      <c r="E3" s="43" t="s">
        <v>5</v>
      </c>
      <c r="F3" s="43"/>
    </row>
    <row r="4" spans="1:6" x14ac:dyDescent="0.3">
      <c r="A4" s="2"/>
      <c r="B4" s="40"/>
      <c r="C4" s="42"/>
      <c r="D4" s="42"/>
      <c r="E4" s="3" t="s">
        <v>6</v>
      </c>
      <c r="F4" s="3" t="s">
        <v>7</v>
      </c>
    </row>
    <row r="5" spans="1:6" ht="15" x14ac:dyDescent="0.3">
      <c r="A5" s="4" t="s">
        <v>8</v>
      </c>
      <c r="B5" s="5">
        <f>SUM(B6:B7)</f>
        <v>1442</v>
      </c>
      <c r="C5" s="6">
        <v>0</v>
      </c>
      <c r="D5" s="5">
        <f>SUM(D6:D7)</f>
        <v>1507</v>
      </c>
      <c r="E5" s="7">
        <f t="shared" ref="E5:E14" si="0">D5-B5</f>
        <v>65</v>
      </c>
      <c r="F5" s="8">
        <f t="shared" ref="F5:F14" si="1">IF(B5=0,"N/A  ",E5/B5)</f>
        <v>4.5076282940360611E-2</v>
      </c>
    </row>
    <row r="6" spans="1:6" ht="15" x14ac:dyDescent="0.3">
      <c r="A6" s="9" t="s">
        <v>9</v>
      </c>
      <c r="B6" s="10">
        <v>1418</v>
      </c>
      <c r="C6" s="6">
        <v>0</v>
      </c>
      <c r="D6" s="11">
        <v>1455</v>
      </c>
      <c r="E6" s="12">
        <f t="shared" si="0"/>
        <v>37</v>
      </c>
      <c r="F6" s="13">
        <f t="shared" si="1"/>
        <v>2.609308885754584E-2</v>
      </c>
    </row>
    <row r="7" spans="1:6" ht="15.6" x14ac:dyDescent="0.3">
      <c r="A7" s="14" t="s">
        <v>10</v>
      </c>
      <c r="B7" s="15">
        <v>24</v>
      </c>
      <c r="C7" s="16">
        <v>0</v>
      </c>
      <c r="D7" s="15">
        <v>52</v>
      </c>
      <c r="E7" s="17">
        <f t="shared" si="0"/>
        <v>28</v>
      </c>
      <c r="F7" s="17">
        <f t="shared" si="1"/>
        <v>1.1666666666666667</v>
      </c>
    </row>
    <row r="8" spans="1:6" ht="15" x14ac:dyDescent="0.3">
      <c r="A8" s="18" t="s">
        <v>11</v>
      </c>
      <c r="B8" s="10">
        <v>77</v>
      </c>
      <c r="C8" s="6">
        <v>0</v>
      </c>
      <c r="D8" s="11">
        <v>102</v>
      </c>
      <c r="E8" s="12">
        <f t="shared" si="0"/>
        <v>25</v>
      </c>
      <c r="F8" s="13">
        <f t="shared" si="1"/>
        <v>0.32467532467532467</v>
      </c>
    </row>
    <row r="9" spans="1:6" ht="15" x14ac:dyDescent="0.3">
      <c r="A9" s="18" t="s">
        <v>12</v>
      </c>
      <c r="B9" s="10">
        <v>18</v>
      </c>
      <c r="C9" s="6">
        <v>0</v>
      </c>
      <c r="D9" s="11">
        <v>18</v>
      </c>
      <c r="E9" s="12">
        <f t="shared" si="0"/>
        <v>0</v>
      </c>
      <c r="F9" s="12">
        <f t="shared" si="1"/>
        <v>0</v>
      </c>
    </row>
    <row r="10" spans="1:6" ht="15" x14ac:dyDescent="0.3">
      <c r="A10" s="19" t="s">
        <v>13</v>
      </c>
      <c r="B10" s="20">
        <v>3</v>
      </c>
      <c r="C10" s="21">
        <v>0</v>
      </c>
      <c r="D10" s="22">
        <v>3</v>
      </c>
      <c r="E10" s="23">
        <f t="shared" si="0"/>
        <v>0</v>
      </c>
      <c r="F10" s="23">
        <f t="shared" si="1"/>
        <v>0</v>
      </c>
    </row>
    <row r="11" spans="1:6" ht="15" x14ac:dyDescent="0.3">
      <c r="A11" s="24" t="s">
        <v>14</v>
      </c>
      <c r="B11" s="25">
        <f>SUM(B9:B10,B8,B5)</f>
        <v>1540</v>
      </c>
      <c r="C11" s="6">
        <v>0</v>
      </c>
      <c r="D11" s="26">
        <f>SUM(D9:D10,D8,D5)</f>
        <v>1630</v>
      </c>
      <c r="E11" s="27">
        <f t="shared" si="0"/>
        <v>90</v>
      </c>
      <c r="F11" s="28">
        <f t="shared" si="1"/>
        <v>5.844155844155844E-2</v>
      </c>
    </row>
    <row r="12" spans="1:6" ht="15" x14ac:dyDescent="0.3">
      <c r="A12" s="4" t="s">
        <v>15</v>
      </c>
      <c r="B12" s="11">
        <v>232</v>
      </c>
      <c r="C12" s="6">
        <v>0</v>
      </c>
      <c r="D12" s="11">
        <v>316</v>
      </c>
      <c r="E12" s="12">
        <f t="shared" si="0"/>
        <v>84</v>
      </c>
      <c r="F12" s="13">
        <f t="shared" si="1"/>
        <v>0.36206896551724138</v>
      </c>
    </row>
    <row r="13" spans="1:6" ht="15.6" thickBot="1" x14ac:dyDescent="0.35">
      <c r="A13" s="4" t="s">
        <v>16</v>
      </c>
      <c r="B13" s="10">
        <v>3</v>
      </c>
      <c r="C13" s="6">
        <v>0</v>
      </c>
      <c r="D13" s="11">
        <v>3</v>
      </c>
      <c r="E13" s="29">
        <f t="shared" si="0"/>
        <v>0</v>
      </c>
      <c r="F13" s="29">
        <f t="shared" si="1"/>
        <v>0</v>
      </c>
    </row>
    <row r="14" spans="1:6" ht="15" thickBot="1" x14ac:dyDescent="0.35">
      <c r="A14" s="30" t="s">
        <v>17</v>
      </c>
      <c r="B14" s="31">
        <f>B11+B12+B13</f>
        <v>1775</v>
      </c>
      <c r="C14" s="32">
        <v>0</v>
      </c>
      <c r="D14" s="33">
        <f>D11+D12+D13</f>
        <v>1949</v>
      </c>
      <c r="E14" s="34">
        <f t="shared" si="0"/>
        <v>174</v>
      </c>
      <c r="F14" s="35">
        <f t="shared" si="1"/>
        <v>9.802816901408451E-2</v>
      </c>
    </row>
    <row r="15" spans="1:6" ht="121.2" x14ac:dyDescent="0.3">
      <c r="A15" s="36" t="s">
        <v>18</v>
      </c>
      <c r="B15" s="36"/>
      <c r="C15" s="36"/>
      <c r="D15" s="36"/>
      <c r="E15" s="36"/>
      <c r="F15" s="36"/>
    </row>
  </sheetData>
  <mergeCells count="6">
    <mergeCell ref="A1:F1"/>
    <mergeCell ref="A2:F2"/>
    <mergeCell ref="B3:B4"/>
    <mergeCell ref="C3:C4"/>
    <mergeCell ref="D3:D4"/>
    <mergeCell ref="E3:F3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  <ignoredErrors>
    <ignoredError sqref="B5:D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NSF Workforce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NSF Workforce</dc:title>
  <dc:creator>NSF CFO</dc:creator>
  <cp:keywords> NSF Workforce</cp:keywords>
  <cp:lastModifiedBy>Gary Luethke - VSG</cp:lastModifiedBy>
  <dcterms:created xsi:type="dcterms:W3CDTF">2024-03-11T20:28:42Z</dcterms:created>
  <dcterms:modified xsi:type="dcterms:W3CDTF">2024-04-06T11:28:58Z</dcterms:modified>
  <cp:category> NSF Workforce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e2b31459-b0b0-4599-ba43-dde526e301e4</vt:lpwstr>
  </property>
  <property fmtid="{D5CDD505-2E9C-101B-9397-08002B2CF9AE}" pid="3" name="ContainsCUI">
    <vt:lpwstr>No</vt:lpwstr>
  </property>
</Properties>
</file>