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0DEFA78F-79ED-461C-A232-F2B80A1325E0}" xr6:coauthVersionLast="47" xr6:coauthVersionMax="47" xr10:uidLastSave="{73D885DE-B29F-45AC-93E1-3A2B214C3327}"/>
  <bookViews>
    <workbookView xWindow="-108" yWindow="-108" windowWidth="23256" windowHeight="12576" tabRatio="927" xr2:uid="{8BF6BD98-383E-4A89-943A-5CD440C028B2}"/>
  </bookViews>
  <sheets>
    <sheet name="MSS-Other PRA" sheetId="29" r:id="rId1"/>
  </sheets>
  <definedNames>
    <definedName name="_xlnm.Print_Area" localSheetId="0">'MSS-Other PRA'!$A$1:$F$9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9" l="1"/>
  <c r="D8" i="29"/>
  <c r="E7" i="29"/>
  <c r="F7" i="29" s="1"/>
  <c r="E6" i="29"/>
  <c r="F6" i="29" s="1"/>
  <c r="E5" i="29"/>
  <c r="F5" i="29" s="1"/>
  <c r="E8" i="29" l="1"/>
  <c r="F8" i="29" s="1"/>
</calcChain>
</file>

<file path=xl/sharedStrings.xml><?xml version="1.0" encoding="utf-8"?>
<sst xmlns="http://schemas.openxmlformats.org/spreadsheetml/2006/main" count="13" uniqueCount="13">
  <si>
    <t>(Dollars in Millions)</t>
  </si>
  <si>
    <t>Amount</t>
  </si>
  <si>
    <t>Percent</t>
  </si>
  <si>
    <t>Total</t>
  </si>
  <si>
    <t>FY 2025 
Request</t>
  </si>
  <si>
    <t>E-Government Initiatives</t>
  </si>
  <si>
    <t>General Planning and Evaluation Activities</t>
  </si>
  <si>
    <r>
      <t>BFA Program Related Administration</t>
    </r>
    <r>
      <rPr>
        <vertAlign val="superscript"/>
        <sz val="9"/>
        <rFont val="Open Sans"/>
      </rPr>
      <t>1</t>
    </r>
  </si>
  <si>
    <t>FY 2024 (TBD)</t>
  </si>
  <si>
    <t>Change over 
FY 2023 Base Plan</t>
  </si>
  <si>
    <r>
      <rPr>
        <vertAlign val="superscript"/>
        <sz val="8"/>
        <rFont val="Open Sans"/>
      </rPr>
      <t>1</t>
    </r>
    <r>
      <rPr>
        <sz val="8"/>
        <rFont val="Open Sans"/>
      </rPr>
      <t xml:space="preserve"> FY 2023 Base Plan restated for comparability with the FY 2025 Request to reflect movement of activities from the AOAM account under Operating Expenses/Award Monitoring &amp; Assistance to the R&amp;RA account.</t>
    </r>
  </si>
  <si>
    <t>FY 2023 
Base Plan</t>
  </si>
  <si>
    <t>NSF Mission Support Services: Other Program Related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</si>
</sst>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$-409]* #,##0_);_([$$-409]* \(#,##0\);_([$$-409]* &quot;-&quot;_);_(@_)"/>
    <numFmt numFmtId="165" formatCode="0.0%;\-0.0%;&quot;-&quot;??"/>
    <numFmt numFmtId="166" formatCode="&quot;$&quot;#,##0.00;\-&quot;$&quot;#,##0.00;&quot;-&quot;??"/>
    <numFmt numFmtId="167" formatCode="#,##0.00;\-#,##0.00;&quot;-&quot;??"/>
    <numFmt numFmtId="168" formatCode="_(* #,##0_);_(* \(#,##0\);_(* &quot;-   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8"/>
      <name val="Open Sans"/>
    </font>
    <font>
      <vertAlign val="superscript"/>
      <sz val="8"/>
      <name val="Open Sans"/>
    </font>
    <font>
      <vertAlign val="superscript"/>
      <sz val="9"/>
      <name val="Open Sans"/>
    </font>
    <font>
      <b/>
      <sz val="9"/>
      <color indexed="8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4" fontId="1" fillId="0" borderId="0"/>
    <xf numFmtId="0" fontId="1" fillId="0" borderId="0"/>
    <xf numFmtId="164" fontId="2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right" vertical="center" wrapText="1"/>
    </xf>
    <xf numFmtId="167" fontId="3" fillId="0" borderId="0" xfId="0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vertical="top"/>
    </xf>
    <xf numFmtId="165" fontId="3" fillId="0" borderId="0" xfId="1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vertical="top"/>
    </xf>
    <xf numFmtId="166" fontId="4" fillId="0" borderId="0" xfId="0" applyNumberFormat="1" applyFont="1" applyAlignment="1">
      <alignment vertical="top"/>
    </xf>
    <xf numFmtId="49" fontId="4" fillId="0" borderId="3" xfId="0" applyNumberFormat="1" applyFont="1" applyBorder="1" applyAlignment="1">
      <alignment horizontal="left" vertical="top" wrapText="1"/>
    </xf>
    <xf numFmtId="167" fontId="3" fillId="0" borderId="3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center"/>
    </xf>
    <xf numFmtId="165" fontId="3" fillId="0" borderId="3" xfId="1" applyNumberFormat="1" applyFont="1" applyBorder="1" applyAlignment="1">
      <alignment horizontal="right" vertical="top"/>
    </xf>
    <xf numFmtId="165" fontId="5" fillId="0" borderId="1" xfId="1" applyNumberFormat="1" applyFont="1" applyFill="1" applyBorder="1" applyAlignment="1">
      <alignment horizontal="right" vertical="center"/>
    </xf>
    <xf numFmtId="168" fontId="3" fillId="0" borderId="0" xfId="0" applyNumberFormat="1" applyFont="1" applyAlignment="1">
      <alignment horizontal="right" vertical="top"/>
    </xf>
    <xf numFmtId="168" fontId="3" fillId="0" borderId="3" xfId="0" applyNumberFormat="1" applyFont="1" applyBorder="1" applyAlignment="1">
      <alignment horizontal="right" vertical="top"/>
    </xf>
    <xf numFmtId="168" fontId="10" fillId="0" borderId="3" xfId="0" applyNumberFormat="1" applyFont="1" applyBorder="1" applyAlignment="1">
      <alignment horizontal="right" vertical="top"/>
    </xf>
    <xf numFmtId="168" fontId="3" fillId="0" borderId="4" xfId="0" applyNumberFormat="1" applyFont="1" applyBorder="1" applyAlignment="1">
      <alignment horizontal="right" vertical="top"/>
    </xf>
    <xf numFmtId="49" fontId="9" fillId="0" borderId="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7D95-D6F9-47E8-9A94-294957EE8683}">
  <sheetPr>
    <pageSetUpPr fitToPage="1"/>
  </sheetPr>
  <dimension ref="A1:F9"/>
  <sheetViews>
    <sheetView showGridLines="0" tabSelected="1" workbookViewId="0">
      <selection activeCell="B10" sqref="B10"/>
    </sheetView>
  </sheetViews>
  <sheetFormatPr defaultRowHeight="14.4" x14ac:dyDescent="0.3"/>
  <cols>
    <col min="1" max="1" width="33.44140625" bestFit="1" customWidth="1"/>
    <col min="2" max="6" width="9.5546875" customWidth="1"/>
  </cols>
  <sheetData>
    <row r="1" spans="1:6" x14ac:dyDescent="0.3">
      <c r="A1" s="20" t="s">
        <v>12</v>
      </c>
      <c r="B1" s="20"/>
      <c r="C1" s="20"/>
      <c r="D1" s="20"/>
      <c r="E1" s="20"/>
      <c r="F1" s="20"/>
    </row>
    <row r="2" spans="1:6" ht="15" thickBot="1" x14ac:dyDescent="0.35">
      <c r="A2" s="21" t="s">
        <v>0</v>
      </c>
      <c r="B2" s="21"/>
      <c r="C2" s="21"/>
      <c r="D2" s="21"/>
      <c r="E2" s="21"/>
      <c r="F2" s="21"/>
    </row>
    <row r="3" spans="1:6" ht="30" customHeight="1" x14ac:dyDescent="0.3">
      <c r="A3" s="22"/>
      <c r="B3" s="24" t="s">
        <v>11</v>
      </c>
      <c r="C3" s="25" t="s">
        <v>8</v>
      </c>
      <c r="D3" s="25" t="s">
        <v>4</v>
      </c>
      <c r="E3" s="27" t="s">
        <v>9</v>
      </c>
      <c r="F3" s="27"/>
    </row>
    <row r="4" spans="1:6" ht="14.55" customHeight="1" x14ac:dyDescent="0.3">
      <c r="A4" s="23"/>
      <c r="B4" s="23"/>
      <c r="C4" s="26"/>
      <c r="D4" s="26"/>
      <c r="E4" s="1" t="s">
        <v>1</v>
      </c>
      <c r="F4" s="1" t="s">
        <v>2</v>
      </c>
    </row>
    <row r="5" spans="1:6" ht="15" customHeight="1" x14ac:dyDescent="0.3">
      <c r="A5" s="4" t="s">
        <v>5</v>
      </c>
      <c r="B5" s="8">
        <v>1.47</v>
      </c>
      <c r="C5" s="17">
        <v>0</v>
      </c>
      <c r="D5" s="8">
        <v>1.44</v>
      </c>
      <c r="E5" s="5">
        <f>D5-B5</f>
        <v>-3.0000000000000027E-2</v>
      </c>
      <c r="F5" s="6">
        <f>IF(B5=0,"N/A  ",E5/B5)</f>
        <v>-2.0408163265306142E-2</v>
      </c>
    </row>
    <row r="6" spans="1:6" ht="15" customHeight="1" x14ac:dyDescent="0.3">
      <c r="A6" s="4" t="s">
        <v>7</v>
      </c>
      <c r="B6" s="3">
        <v>4.1059999999999999</v>
      </c>
      <c r="C6" s="14">
        <v>0</v>
      </c>
      <c r="D6" s="2">
        <v>2.79</v>
      </c>
      <c r="E6" s="2">
        <f t="shared" ref="E6:E8" si="0">D6-B6</f>
        <v>-1.3159999999999998</v>
      </c>
      <c r="F6" s="6">
        <f t="shared" ref="F6:F8" si="1">IF(B6=0,"N/A  ",E6/B6)</f>
        <v>-0.32050657574281538</v>
      </c>
    </row>
    <row r="7" spans="1:6" ht="15" customHeight="1" x14ac:dyDescent="0.3">
      <c r="A7" s="9" t="s">
        <v>6</v>
      </c>
      <c r="B7" s="7">
        <v>5.48</v>
      </c>
      <c r="C7" s="15">
        <v>0</v>
      </c>
      <c r="D7" s="10">
        <v>3.52</v>
      </c>
      <c r="E7" s="10">
        <f t="shared" si="0"/>
        <v>-1.9600000000000004</v>
      </c>
      <c r="F7" s="12">
        <f t="shared" si="1"/>
        <v>-0.3576642335766424</v>
      </c>
    </row>
    <row r="8" spans="1:6" ht="15" thickBot="1" x14ac:dyDescent="0.35">
      <c r="A8" s="18" t="s">
        <v>3</v>
      </c>
      <c r="B8" s="11">
        <f>SUM(B5:B7)</f>
        <v>11.056000000000001</v>
      </c>
      <c r="C8" s="16">
        <v>0</v>
      </c>
      <c r="D8" s="11">
        <f t="shared" ref="D8" si="2">SUM(D5:D7)</f>
        <v>7.75</v>
      </c>
      <c r="E8" s="11">
        <f t="shared" si="0"/>
        <v>-3.3060000000000009</v>
      </c>
      <c r="F8" s="13">
        <f t="shared" si="1"/>
        <v>-0.29902315484804637</v>
      </c>
    </row>
    <row r="9" spans="1:6" ht="61.2" x14ac:dyDescent="0.3">
      <c r="A9" s="19" t="s">
        <v>10</v>
      </c>
      <c r="B9" s="19"/>
      <c r="C9" s="19"/>
      <c r="D9" s="19"/>
      <c r="E9" s="19"/>
      <c r="F9" s="19"/>
    </row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MSS-Other PRA</vt:lpstr>
      <vt:lpstr>'MSS-Other PRA'!Print_Area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Mission Support Services: Other Program Related Administration</dc:title>
  <dc:creator>NSF CFO</dc:creator>
  <cp:keywords>NSF Mission Support Services: Other Program Related Administration</cp:keywords>
  <cp:lastModifiedBy>Gary Luethke - VSG</cp:lastModifiedBy>
  <cp:lastPrinted>2024-03-12T00:01:14Z</cp:lastPrinted>
  <dcterms:created xsi:type="dcterms:W3CDTF">2023-08-04T21:15:07Z</dcterms:created>
  <dcterms:modified xsi:type="dcterms:W3CDTF">2024-04-06T11:46:39Z</dcterms:modified>
  <cp:category>NSF Mission Support Services: Other Program Related Administration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