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5AFB80F4-F0E8-4421-82E8-18C0B5BA5D70}" xr6:coauthVersionLast="47" xr6:coauthVersionMax="47" xr10:uidLastSave="{1B2E5C05-2F71-49E1-91EC-33416BE2096B}"/>
  <bookViews>
    <workbookView xWindow="-108" yWindow="-108" windowWidth="23256" windowHeight="12576" tabRatio="705" xr2:uid="{8BF6BD98-383E-4A89-943A-5CD440C028B2}"/>
  </bookViews>
  <sheets>
    <sheet name="AOAM Workfrce" sheetId="17" r:id="rId1"/>
  </sheets>
  <definedNames>
    <definedName name="_xlnm.Print_Area" localSheetId="0">'AOAM Workfrce'!$A$1:$F$9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7" l="1"/>
  <c r="F8" i="17" s="1"/>
  <c r="D7" i="17"/>
  <c r="D9" i="17" s="1"/>
  <c r="B7" i="17"/>
  <c r="E7" i="17" s="1"/>
  <c r="F7" i="17" s="1"/>
  <c r="E6" i="17"/>
  <c r="F6" i="17" s="1"/>
  <c r="E5" i="17"/>
  <c r="F5" i="17" s="1"/>
  <c r="B9" i="17" l="1"/>
  <c r="E9" i="17"/>
  <c r="F9" i="17" l="1"/>
</calcChain>
</file>

<file path=xl/sharedStrings.xml><?xml version="1.0" encoding="utf-8"?>
<sst xmlns="http://schemas.openxmlformats.org/spreadsheetml/2006/main" count="13" uniqueCount="13">
  <si>
    <t>Amount</t>
  </si>
  <si>
    <t>Percent</t>
  </si>
  <si>
    <t>Total</t>
  </si>
  <si>
    <t>FY 2025 
Request</t>
  </si>
  <si>
    <t>Detailees to NSF</t>
  </si>
  <si>
    <t>(Full-Time Equivalent (FTE) and Other Staff)</t>
  </si>
  <si>
    <t xml:space="preserve">Subtotal, FTE </t>
  </si>
  <si>
    <t>FY 2024 (TBD)</t>
  </si>
  <si>
    <t>FY 2023 
Actual</t>
  </si>
  <si>
    <t>Change over 
FY 2023 Actual</t>
  </si>
  <si>
    <t>NSF AOAM -- Regular</t>
  </si>
  <si>
    <t>NSF AOAM -- Pathways Intern</t>
  </si>
  <si>
    <t>NSF AOAM Workforce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</si>
</sst>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_);_([$$-409]* \(#,##0\);_([$$-409]* &quot;-&quot;_);_(@_)"/>
    <numFmt numFmtId="165" formatCode="#,##0;\-#,##0;&quot;-&quot;??"/>
    <numFmt numFmtId="166" formatCode="_(* #,##0_);_(* \(#,##0\);_(* &quot;-   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Open Sans"/>
    </font>
    <font>
      <sz val="9"/>
      <color theme="1"/>
      <name val="Open Sans"/>
    </font>
    <font>
      <b/>
      <sz val="9"/>
      <color theme="1"/>
      <name val="Open Sans"/>
    </font>
    <font>
      <b/>
      <sz val="9"/>
      <name val="Open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164" fontId="1" fillId="0" borderId="0"/>
    <xf numFmtId="0" fontId="1" fillId="0" borderId="0"/>
    <xf numFmtId="164" fontId="2" fillId="0" borderId="0"/>
  </cellStyleXfs>
  <cellXfs count="34">
    <xf numFmtId="0" fontId="0" fillId="0" borderId="0" xfId="0"/>
    <xf numFmtId="166" fontId="5" fillId="0" borderId="0" xfId="0" applyNumberFormat="1" applyFont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right" vertical="center" wrapText="1"/>
    </xf>
    <xf numFmtId="166" fontId="4" fillId="0" borderId="3" xfId="0" applyNumberFormat="1" applyFont="1" applyBorder="1" applyAlignment="1">
      <alignment horizontal="right" vertical="top"/>
    </xf>
    <xf numFmtId="0" fontId="4" fillId="0" borderId="0" xfId="0" applyFont="1"/>
    <xf numFmtId="165" fontId="4" fillId="0" borderId="0" xfId="0" applyNumberFormat="1" applyFont="1" applyAlignment="1">
      <alignment horizontal="right" vertical="top"/>
    </xf>
    <xf numFmtId="165" fontId="4" fillId="0" borderId="3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3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9" fontId="3" fillId="0" borderId="0" xfId="1" applyFont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165" fontId="3" fillId="0" borderId="3" xfId="0" applyNumberFormat="1" applyFont="1" applyBorder="1" applyAlignment="1">
      <alignment horizontal="right" vertical="top"/>
    </xf>
    <xf numFmtId="9" fontId="3" fillId="0" borderId="3" xfId="1" applyFont="1" applyBorder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9" fontId="6" fillId="0" borderId="4" xfId="1" applyFont="1" applyBorder="1" applyAlignment="1">
      <alignment horizontal="right" vertical="top"/>
    </xf>
    <xf numFmtId="3" fontId="6" fillId="0" borderId="5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right" vertical="top"/>
    </xf>
    <xf numFmtId="165" fontId="6" fillId="0" borderId="1" xfId="0" applyNumberFormat="1" applyFont="1" applyBorder="1" applyAlignment="1">
      <alignment horizontal="right" vertical="top"/>
    </xf>
    <xf numFmtId="9" fontId="6" fillId="0" borderId="5" xfId="1" applyFont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</cellXfs>
  <cellStyles count="6">
    <cellStyle name="Normal" xfId="0" builtinId="0"/>
    <cellStyle name="Normal 2" xfId="3" xr:uid="{D5FA64E9-C8FC-4B91-9B1A-66229B3C6AF3}"/>
    <cellStyle name="Normal 2 2" xfId="2" xr:uid="{41E2D972-A763-4358-B8A7-D7D7C7E939E9}"/>
    <cellStyle name="Normal 3" xfId="5" xr:uid="{9097C83B-7181-4E7A-A1CB-3659B0C4BD38}"/>
    <cellStyle name="Normal 65" xfId="4" xr:uid="{BFBD8A45-BD55-489E-8922-85D0083E0B5D}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8BF26-61E3-4DFB-81E3-293B90EBF00B}">
  <sheetPr>
    <pageSetUpPr fitToPage="1"/>
  </sheetPr>
  <dimension ref="A1:F9"/>
  <sheetViews>
    <sheetView showGridLines="0" tabSelected="1" zoomScaleNormal="100" workbookViewId="0">
      <selection sqref="A1:F1"/>
    </sheetView>
  </sheetViews>
  <sheetFormatPr defaultColWidth="8.77734375" defaultRowHeight="13.2" x14ac:dyDescent="0.3"/>
  <cols>
    <col min="1" max="1" width="27.44140625" style="6" bestFit="1" customWidth="1"/>
    <col min="2" max="6" width="9.5546875" style="6" customWidth="1"/>
    <col min="7" max="16384" width="8.77734375" style="6"/>
  </cols>
  <sheetData>
    <row r="1" spans="1:6" x14ac:dyDescent="0.3">
      <c r="A1" s="26" t="s">
        <v>12</v>
      </c>
      <c r="B1" s="26"/>
      <c r="C1" s="26"/>
      <c r="D1" s="26"/>
      <c r="E1" s="26"/>
      <c r="F1" s="26"/>
    </row>
    <row r="2" spans="1:6" ht="13.8" thickBot="1" x14ac:dyDescent="0.35">
      <c r="A2" s="27" t="s">
        <v>5</v>
      </c>
      <c r="B2" s="27"/>
      <c r="C2" s="27"/>
      <c r="D2" s="27"/>
      <c r="E2" s="27"/>
      <c r="F2" s="27"/>
    </row>
    <row r="3" spans="1:6" ht="30" customHeight="1" x14ac:dyDescent="0.3">
      <c r="A3" s="28"/>
      <c r="B3" s="30" t="s">
        <v>8</v>
      </c>
      <c r="C3" s="31" t="s">
        <v>7</v>
      </c>
      <c r="D3" s="31" t="s">
        <v>3</v>
      </c>
      <c r="E3" s="33" t="s">
        <v>9</v>
      </c>
      <c r="F3" s="33"/>
    </row>
    <row r="4" spans="1:6" x14ac:dyDescent="0.3">
      <c r="A4" s="29"/>
      <c r="B4" s="29"/>
      <c r="C4" s="32"/>
      <c r="D4" s="32"/>
      <c r="E4" s="4" t="s">
        <v>0</v>
      </c>
      <c r="F4" s="4" t="s">
        <v>1</v>
      </c>
    </row>
    <row r="5" spans="1:6" ht="15" customHeight="1" x14ac:dyDescent="0.3">
      <c r="A5" s="9" t="s">
        <v>10</v>
      </c>
      <c r="B5" s="7">
        <v>1418</v>
      </c>
      <c r="C5" s="2">
        <v>0</v>
      </c>
      <c r="D5" s="13">
        <v>1455</v>
      </c>
      <c r="E5" s="14">
        <f>D5-B5</f>
        <v>37</v>
      </c>
      <c r="F5" s="15">
        <f>IF(B5=0,"N/A  ",E5/B5)</f>
        <v>2.609308885754584E-2</v>
      </c>
    </row>
    <row r="6" spans="1:6" ht="15" customHeight="1" x14ac:dyDescent="0.3">
      <c r="A6" s="10" t="s">
        <v>11</v>
      </c>
      <c r="B6" s="8">
        <v>24</v>
      </c>
      <c r="C6" s="5">
        <v>0</v>
      </c>
      <c r="D6" s="16">
        <v>52</v>
      </c>
      <c r="E6" s="17">
        <f t="shared" ref="E6:E9" si="0">D6-B6</f>
        <v>28</v>
      </c>
      <c r="F6" s="18">
        <f t="shared" ref="F6:F9" si="1">IF(B6=0,"N/A  ",E6/B6)</f>
        <v>1.1666666666666667</v>
      </c>
    </row>
    <row r="7" spans="1:6" ht="16.05" customHeight="1" x14ac:dyDescent="0.3">
      <c r="A7" s="11" t="s">
        <v>6</v>
      </c>
      <c r="B7" s="19">
        <f>SUM(B5:B6)</f>
        <v>1442</v>
      </c>
      <c r="C7" s="1">
        <v>0</v>
      </c>
      <c r="D7" s="19">
        <f t="shared" ref="D7" si="2">SUM(D5:D6)</f>
        <v>1507</v>
      </c>
      <c r="E7" s="20">
        <f t="shared" si="0"/>
        <v>65</v>
      </c>
      <c r="F7" s="21">
        <f t="shared" si="1"/>
        <v>4.5076282940360611E-2</v>
      </c>
    </row>
    <row r="8" spans="1:6" ht="15" customHeight="1" x14ac:dyDescent="0.3">
      <c r="A8" s="10" t="s">
        <v>4</v>
      </c>
      <c r="B8" s="16">
        <v>3</v>
      </c>
      <c r="C8" s="5">
        <v>0</v>
      </c>
      <c r="D8" s="16">
        <v>3</v>
      </c>
      <c r="E8" s="17">
        <f t="shared" si="0"/>
        <v>0</v>
      </c>
      <c r="F8" s="17">
        <f t="shared" si="1"/>
        <v>0</v>
      </c>
    </row>
    <row r="9" spans="1:6" ht="16.05" customHeight="1" thickBot="1" x14ac:dyDescent="0.35">
      <c r="A9" s="12" t="s">
        <v>2</v>
      </c>
      <c r="B9" s="22">
        <f>SUM(B7:B8)</f>
        <v>1445</v>
      </c>
      <c r="C9" s="3">
        <v>0</v>
      </c>
      <c r="D9" s="23">
        <f>D7+D8</f>
        <v>1510</v>
      </c>
      <c r="E9" s="24">
        <f t="shared" si="0"/>
        <v>65</v>
      </c>
      <c r="F9" s="25">
        <f t="shared" si="1"/>
        <v>4.4982698961937718E-2</v>
      </c>
    </row>
  </sheetData>
  <mergeCells count="7">
    <mergeCell ref="A1:F1"/>
    <mergeCell ref="A2:F2"/>
    <mergeCell ref="A3:A4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AOAM Workfrce</vt:lpstr>
      <vt:lpstr>'AOAM Workfrce'!Print_Area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AOAM Workforce</dc:title>
  <dc:creator>NSF CFO</dc:creator>
  <cp:keywords>NSF AOAM Workforce</cp:keywords>
  <cp:lastModifiedBy>Gary Luethke - VSG</cp:lastModifiedBy>
  <cp:lastPrinted>2024-03-11T23:43:21Z</cp:lastPrinted>
  <dcterms:created xsi:type="dcterms:W3CDTF">2023-08-04T21:15:07Z</dcterms:created>
  <dcterms:modified xsi:type="dcterms:W3CDTF">2024-04-06T12:08:42Z</dcterms:modified>
  <cp:category>NSF AOAM Workforce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