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appriver3651017129-my.sharepoint.com/personal/gluethke_crisis1_com/Documents/Desktop/1. Active Contracts/NSF - 508/FY25 Budget/Excel/"/>
    </mc:Choice>
  </mc:AlternateContent>
  <xr:revisionPtr revIDLastSave="4" documentId="13_ncr:1_{F5E9603F-0537-4E5A-87DF-38638DC04875}" xr6:coauthVersionLast="47" xr6:coauthVersionMax="47" xr10:uidLastSave="{FE6D7F3C-080E-4760-963E-19FC7A01EAD7}"/>
  <bookViews>
    <workbookView xWindow="-108" yWindow="-108" windowWidth="23256" windowHeight="12576" tabRatio="705" xr2:uid="{8BF6BD98-383E-4A89-943A-5CD440C028B2}"/>
  </bookViews>
  <sheets>
    <sheet name="IPA Cost by Approp" sheetId="19" r:id="rId1"/>
  </sheets>
  <definedNames>
    <definedName name="_xlnm.Print_Area" localSheetId="0">'IPA Cost by Approp'!$A$1:$F$14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9" l="1"/>
  <c r="D13" i="19" s="1"/>
  <c r="B12" i="19"/>
  <c r="E11" i="19"/>
  <c r="F11" i="19" s="1"/>
  <c r="E10" i="19"/>
  <c r="F10" i="19" s="1"/>
  <c r="D8" i="19"/>
  <c r="B8" i="19"/>
  <c r="E7" i="19"/>
  <c r="F7" i="19" s="1"/>
  <c r="E6" i="19"/>
  <c r="F6" i="19" s="1"/>
  <c r="E8" i="19" l="1"/>
  <c r="F8" i="19"/>
  <c r="E12" i="19"/>
  <c r="F12" i="19" s="1"/>
  <c r="B13" i="19"/>
  <c r="E13" i="19" l="1"/>
  <c r="F13" i="19" s="1"/>
</calcChain>
</file>

<file path=xl/sharedStrings.xml><?xml version="1.0" encoding="utf-8"?>
<sst xmlns="http://schemas.openxmlformats.org/spreadsheetml/2006/main" count="20" uniqueCount="17">
  <si>
    <t>(Dollars in Millions)</t>
  </si>
  <si>
    <t>Amount</t>
  </si>
  <si>
    <t>Percent</t>
  </si>
  <si>
    <t xml:space="preserve"> </t>
  </si>
  <si>
    <t>FY 2025 
Request</t>
  </si>
  <si>
    <t>IPA Per Diem</t>
  </si>
  <si>
    <t xml:space="preserve">IPA Compensation </t>
  </si>
  <si>
    <t>Subtotal, R&amp;RA Costs</t>
  </si>
  <si>
    <t>STEM Education (EDU)</t>
  </si>
  <si>
    <t>Subtotal, EDU Costs</t>
  </si>
  <si>
    <r>
      <t>Total</t>
    </r>
    <r>
      <rPr>
        <b/>
        <vertAlign val="superscript"/>
        <sz val="9"/>
        <color indexed="8"/>
        <rFont val="Open Sans"/>
        <family val="2"/>
      </rPr>
      <t>1</t>
    </r>
  </si>
  <si>
    <t>FY 2024 (TBD)</t>
  </si>
  <si>
    <t>Change over 
FY 2023 Base Plan</t>
  </si>
  <si>
    <t>FY 2023 
Base Plan</t>
  </si>
  <si>
    <r>
      <t>Research and Related Activities (R&amp;RA)</t>
    </r>
    <r>
      <rPr>
        <vertAlign val="superscript"/>
        <sz val="9"/>
        <color rgb="FF000000"/>
        <rFont val="Open Sans"/>
      </rPr>
      <t>1</t>
    </r>
  </si>
  <si>
    <r>
      <rPr>
        <vertAlign val="superscript"/>
        <sz val="8"/>
        <rFont val="Open Sans"/>
        <family val="2"/>
      </rPr>
      <t xml:space="preserve">1 </t>
    </r>
    <r>
      <rPr>
        <sz val="8"/>
        <rFont val="Open Sans"/>
        <family val="2"/>
      </rPr>
      <t>Costs for approximately five IPA FTE in FY 2023 and FY 2025 are are excluded as they are budgeted within Other Program Related Administration and included in the Operating Expenses section of this chapter.</t>
    </r>
  </si>
  <si>
    <t>NSF IPA Costs by Appropriation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</si>
</sst>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00"/>
    <numFmt numFmtId="165" formatCode="_([$$-409]* #,##0_);_([$$-409]* \(#,##0\);_([$$-409]* &quot;-&quot;_);_(@_)"/>
    <numFmt numFmtId="166" formatCode="0.0%;\-0.0%;&quot;-&quot;??"/>
    <numFmt numFmtId="167" formatCode="&quot;$&quot;#,##0.00;\-&quot;$&quot;#,##0.00;&quot;-&quot;??"/>
    <numFmt numFmtId="168" formatCode="#,##0.00;\-#,##0.00;&quot;-&quot;??"/>
    <numFmt numFmtId="169" formatCode="_(* #,##0_);_(* \(#,##0\);_(* &quot;-   &quot;_);_(@_)"/>
  </numFmts>
  <fonts count="14" x14ac:knownFonts="1">
    <font>
      <sz val="11"/>
      <color theme="1"/>
      <name val="Calibri"/>
      <family val="2"/>
      <scheme val="minor"/>
    </font>
    <font>
      <sz val="11"/>
      <color theme="1"/>
      <name val="Calibri"/>
      <family val="2"/>
      <scheme val="minor"/>
    </font>
    <font>
      <sz val="10"/>
      <name val="Arial"/>
      <family val="2"/>
    </font>
    <font>
      <b/>
      <sz val="9"/>
      <color theme="1"/>
      <name val="Open Sans"/>
      <family val="2"/>
    </font>
    <font>
      <sz val="9"/>
      <color theme="1"/>
      <name val="Open Sans"/>
      <family val="2"/>
    </font>
    <font>
      <sz val="9"/>
      <name val="Open Sans"/>
      <family val="2"/>
    </font>
    <font>
      <b/>
      <sz val="9"/>
      <name val="Open Sans"/>
      <family val="2"/>
    </font>
    <font>
      <sz val="8"/>
      <name val="Open Sans"/>
      <family val="2"/>
    </font>
    <font>
      <vertAlign val="superscript"/>
      <sz val="8"/>
      <name val="Open Sans"/>
      <family val="2"/>
    </font>
    <font>
      <b/>
      <sz val="9"/>
      <color indexed="8"/>
      <name val="Open Sans"/>
      <family val="2"/>
    </font>
    <font>
      <sz val="9"/>
      <color indexed="8"/>
      <name val="Open Sans"/>
      <family val="2"/>
    </font>
    <font>
      <vertAlign val="superscript"/>
      <sz val="9"/>
      <color rgb="FF000000"/>
      <name val="Open Sans"/>
    </font>
    <font>
      <b/>
      <vertAlign val="superscript"/>
      <sz val="9"/>
      <color indexed="8"/>
      <name val="Open Sans"/>
      <family val="2"/>
    </font>
    <font>
      <b/>
      <sz val="9"/>
      <color theme="1"/>
      <name val="Open Sans"/>
    </font>
  </fonts>
  <fills count="2">
    <fill>
      <patternFill patternType="none"/>
    </fill>
    <fill>
      <patternFill patternType="gray125"/>
    </fill>
  </fills>
  <borders count="6">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s>
  <cellStyleXfs count="7">
    <xf numFmtId="0" fontId="0" fillId="0" borderId="0"/>
    <xf numFmtId="9" fontId="1" fillId="0" borderId="0" applyFont="0" applyFill="0" applyBorder="0" applyAlignment="0" applyProtection="0"/>
    <xf numFmtId="165" fontId="2" fillId="0" borderId="0"/>
    <xf numFmtId="43" fontId="1" fillId="0" borderId="0" applyFont="0" applyFill="0" applyBorder="0" applyAlignment="0" applyProtection="0"/>
    <xf numFmtId="165" fontId="1" fillId="0" borderId="0"/>
    <xf numFmtId="0" fontId="1" fillId="0" borderId="0"/>
    <xf numFmtId="165" fontId="2" fillId="0" borderId="0"/>
  </cellStyleXfs>
  <cellXfs count="41">
    <xf numFmtId="0" fontId="0" fillId="0" borderId="0" xfId="0"/>
    <xf numFmtId="0" fontId="5" fillId="0" borderId="3" xfId="0" applyFont="1" applyBorder="1" applyAlignment="1">
      <alignment horizontal="right" vertical="center" wrapText="1"/>
    </xf>
    <xf numFmtId="166" fontId="5" fillId="0" borderId="0" xfId="1" applyNumberFormat="1" applyFont="1" applyFill="1" applyBorder="1" applyAlignment="1">
      <alignment horizontal="right"/>
    </xf>
    <xf numFmtId="4" fontId="5" fillId="0" borderId="0" xfId="0" applyNumberFormat="1" applyFont="1" applyAlignment="1">
      <alignment horizontal="right"/>
    </xf>
    <xf numFmtId="168" fontId="5" fillId="0" borderId="0" xfId="0" applyNumberFormat="1" applyFont="1" applyAlignment="1">
      <alignment horizontal="right"/>
    </xf>
    <xf numFmtId="166" fontId="6" fillId="0" borderId="3" xfId="1" applyNumberFormat="1" applyFont="1" applyFill="1" applyBorder="1" applyAlignment="1">
      <alignment horizontal="right"/>
    </xf>
    <xf numFmtId="167" fontId="4" fillId="0" borderId="0" xfId="3" applyNumberFormat="1" applyFont="1" applyFill="1" applyBorder="1" applyAlignment="1">
      <alignment horizontal="right"/>
    </xf>
    <xf numFmtId="166" fontId="6" fillId="0" borderId="0" xfId="1" applyNumberFormat="1" applyFont="1" applyFill="1" applyBorder="1" applyAlignment="1">
      <alignment horizontal="right"/>
    </xf>
    <xf numFmtId="166" fontId="6" fillId="0" borderId="5" xfId="1" applyNumberFormat="1" applyFont="1" applyFill="1" applyBorder="1" applyAlignment="1">
      <alignment horizontal="right"/>
    </xf>
    <xf numFmtId="169" fontId="4" fillId="0" borderId="0" xfId="0" applyNumberFormat="1" applyFont="1" applyAlignment="1">
      <alignment horizontal="right" vertical="top"/>
    </xf>
    <xf numFmtId="169" fontId="13" fillId="0" borderId="1" xfId="0" applyNumberFormat="1" applyFont="1" applyBorder="1" applyAlignment="1">
      <alignment horizontal="right" vertical="top"/>
    </xf>
    <xf numFmtId="169" fontId="13" fillId="0" borderId="4" xfId="0" applyNumberFormat="1" applyFont="1" applyBorder="1" applyAlignment="1">
      <alignment horizontal="right" vertical="top"/>
    </xf>
    <xf numFmtId="169" fontId="13" fillId="0" borderId="3" xfId="0" applyNumberFormat="1" applyFont="1" applyBorder="1" applyAlignment="1">
      <alignment horizontal="right" vertical="top"/>
    </xf>
    <xf numFmtId="167" fontId="6" fillId="0" borderId="5" xfId="0" applyNumberFormat="1" applyFont="1" applyBorder="1" applyAlignment="1">
      <alignment horizontal="right"/>
    </xf>
    <xf numFmtId="0" fontId="10" fillId="0" borderId="0" xfId="0" applyFont="1" applyAlignment="1">
      <alignment horizontal="left" vertical="top"/>
    </xf>
    <xf numFmtId="0" fontId="10" fillId="0" borderId="0" xfId="0" applyFont="1" applyAlignment="1">
      <alignment vertical="top"/>
    </xf>
    <xf numFmtId="0" fontId="9" fillId="0" borderId="5" xfId="0" applyFont="1" applyBorder="1" applyAlignment="1">
      <alignment vertical="top"/>
    </xf>
    <xf numFmtId="0" fontId="9" fillId="0" borderId="3" xfId="0" applyFont="1" applyBorder="1" applyAlignment="1">
      <alignment horizontal="left" vertical="top" indent="1"/>
    </xf>
    <xf numFmtId="0" fontId="10" fillId="0" borderId="0" xfId="0" applyFont="1" applyAlignment="1">
      <alignment horizontal="left" vertical="top" indent="1"/>
    </xf>
    <xf numFmtId="0" fontId="9" fillId="0" borderId="0" xfId="0" applyFont="1" applyAlignment="1">
      <alignment horizontal="left" vertical="top" indent="1"/>
    </xf>
    <xf numFmtId="49" fontId="10" fillId="0" borderId="0" xfId="3" applyNumberFormat="1" applyFont="1" applyFill="1" applyBorder="1" applyAlignment="1">
      <alignment horizontal="right"/>
    </xf>
    <xf numFmtId="0" fontId="5" fillId="0" borderId="0" xfId="0" applyFont="1" applyAlignment="1">
      <alignment horizontal="right"/>
    </xf>
    <xf numFmtId="167" fontId="4" fillId="0" borderId="0" xfId="0" applyNumberFormat="1" applyFont="1" applyAlignment="1">
      <alignment horizontal="right"/>
    </xf>
    <xf numFmtId="167" fontId="5" fillId="0" borderId="0" xfId="0" applyNumberFormat="1" applyFont="1" applyAlignment="1">
      <alignment horizontal="right"/>
    </xf>
    <xf numFmtId="4" fontId="4" fillId="0" borderId="0" xfId="0" applyNumberFormat="1" applyFont="1" applyAlignment="1">
      <alignment horizontal="right"/>
    </xf>
    <xf numFmtId="167" fontId="3" fillId="0" borderId="3" xfId="0" applyNumberFormat="1" applyFont="1" applyBorder="1" applyAlignment="1">
      <alignment horizontal="right"/>
    </xf>
    <xf numFmtId="167" fontId="6" fillId="0" borderId="3" xfId="0" applyNumberFormat="1" applyFont="1" applyBorder="1" applyAlignment="1">
      <alignment horizontal="right"/>
    </xf>
    <xf numFmtId="164" fontId="6" fillId="0" borderId="3" xfId="0" applyNumberFormat="1" applyFont="1" applyBorder="1" applyAlignment="1">
      <alignment horizontal="right"/>
    </xf>
    <xf numFmtId="164" fontId="3" fillId="0" borderId="0" xfId="0" applyNumberFormat="1" applyFont="1" applyAlignment="1">
      <alignment horizontal="right"/>
    </xf>
    <xf numFmtId="164" fontId="6" fillId="0" borderId="0" xfId="0" applyNumberFormat="1" applyFont="1" applyAlignment="1">
      <alignment horizontal="right"/>
    </xf>
    <xf numFmtId="167" fontId="6" fillId="0" borderId="0" xfId="0" applyNumberFormat="1" applyFont="1" applyAlignment="1">
      <alignment horizontal="right"/>
    </xf>
    <xf numFmtId="167" fontId="3" fillId="0" borderId="5" xfId="0" applyNumberFormat="1" applyFont="1" applyBorder="1" applyAlignment="1">
      <alignment horizontal="right"/>
    </xf>
    <xf numFmtId="168" fontId="7" fillId="0" borderId="2" xfId="0" applyNumberFormat="1" applyFont="1" applyBorder="1" applyAlignment="1">
      <alignment horizontal="left" vertical="top" wrapText="1"/>
    </xf>
    <xf numFmtId="0" fontId="6" fillId="0" borderId="0" xfId="0" applyFont="1" applyAlignment="1">
      <alignment horizontal="center" vertical="top"/>
    </xf>
    <xf numFmtId="0" fontId="5" fillId="0" borderId="1" xfId="0" applyFont="1" applyBorder="1" applyAlignment="1">
      <alignment horizontal="center" vertical="top"/>
    </xf>
    <xf numFmtId="0" fontId="4" fillId="0" borderId="0" xfId="0" applyFont="1" applyAlignment="1">
      <alignment horizontal="right" wrapText="1"/>
    </xf>
    <xf numFmtId="0" fontId="4" fillId="0" borderId="3" xfId="0" applyFont="1" applyBorder="1" applyAlignment="1">
      <alignment horizontal="right" wrapText="1"/>
    </xf>
    <xf numFmtId="0" fontId="4" fillId="0" borderId="2" xfId="0" applyFont="1" applyBorder="1" applyAlignment="1">
      <alignment horizontal="right" wrapText="1"/>
    </xf>
    <xf numFmtId="0" fontId="5" fillId="0" borderId="2" xfId="0" applyFont="1" applyBorder="1" applyAlignment="1">
      <alignment horizontal="right" wrapText="1"/>
    </xf>
    <xf numFmtId="0" fontId="5" fillId="0" borderId="3" xfId="0" applyFont="1" applyBorder="1" applyAlignment="1">
      <alignment horizontal="right" wrapText="1"/>
    </xf>
    <xf numFmtId="0" fontId="5" fillId="0" borderId="2" xfId="0" applyFont="1" applyBorder="1" applyAlignment="1">
      <alignment horizontal="center" wrapText="1"/>
    </xf>
  </cellXfs>
  <cellStyles count="7">
    <cellStyle name="Comma" xfId="3" builtinId="3"/>
    <cellStyle name="Normal" xfId="0" builtinId="0"/>
    <cellStyle name="Normal 2" xfId="4" xr:uid="{D5FA64E9-C8FC-4B91-9B1A-66229B3C6AF3}"/>
    <cellStyle name="Normal 2 2" xfId="2" xr:uid="{41E2D972-A763-4358-B8A7-D7D7C7E939E9}"/>
    <cellStyle name="Normal 3" xfId="6" xr:uid="{9097C83B-7181-4E7A-A1CB-3659B0C4BD38}"/>
    <cellStyle name="Normal 65" xfId="5" xr:uid="{BFBD8A45-BD55-489E-8922-85D0083E0B5D}"/>
    <cellStyle name="Percent" xfId="1" builtinId="5"/>
  </cellStyles>
  <dxfs count="0"/>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FC107-FB72-4993-9EB1-AE2C97AA1154}">
  <sheetPr>
    <pageSetUpPr fitToPage="1"/>
  </sheetPr>
  <dimension ref="A1:F14"/>
  <sheetViews>
    <sheetView showGridLines="0" tabSelected="1" zoomScaleNormal="100" workbookViewId="0">
      <selection activeCell="A14" sqref="A14:F14"/>
    </sheetView>
  </sheetViews>
  <sheetFormatPr defaultRowHeight="14.4" x14ac:dyDescent="0.3"/>
  <cols>
    <col min="1" max="1" width="31.21875" bestFit="1" customWidth="1"/>
    <col min="2" max="6" width="9.5546875" customWidth="1"/>
    <col min="12" max="16" width="9.5546875" customWidth="1"/>
  </cols>
  <sheetData>
    <row r="1" spans="1:6" ht="16.05" customHeight="1" x14ac:dyDescent="0.3">
      <c r="A1" s="33" t="s">
        <v>16</v>
      </c>
      <c r="B1" s="33"/>
      <c r="C1" s="33"/>
      <c r="D1" s="33"/>
      <c r="E1" s="33"/>
      <c r="F1" s="33"/>
    </row>
    <row r="2" spans="1:6" ht="15" customHeight="1" thickBot="1" x14ac:dyDescent="0.35">
      <c r="A2" s="34" t="s">
        <v>0</v>
      </c>
      <c r="B2" s="34"/>
      <c r="C2" s="34"/>
      <c r="D2" s="34"/>
      <c r="E2" s="34"/>
      <c r="F2" s="34"/>
    </row>
    <row r="3" spans="1:6" ht="30" customHeight="1" x14ac:dyDescent="0.3">
      <c r="A3" s="35"/>
      <c r="B3" s="37" t="s">
        <v>13</v>
      </c>
      <c r="C3" s="38" t="s">
        <v>11</v>
      </c>
      <c r="D3" s="38" t="s">
        <v>4</v>
      </c>
      <c r="E3" s="40" t="s">
        <v>12</v>
      </c>
      <c r="F3" s="40"/>
    </row>
    <row r="4" spans="1:6" ht="15" customHeight="1" x14ac:dyDescent="0.3">
      <c r="A4" s="36"/>
      <c r="B4" s="36"/>
      <c r="C4" s="39"/>
      <c r="D4" s="39"/>
      <c r="E4" s="1" t="s">
        <v>1</v>
      </c>
      <c r="F4" s="1" t="s">
        <v>2</v>
      </c>
    </row>
    <row r="5" spans="1:6" ht="15" customHeight="1" x14ac:dyDescent="0.3">
      <c r="A5" s="14" t="s">
        <v>14</v>
      </c>
      <c r="B5" s="20"/>
      <c r="C5" s="20"/>
      <c r="D5" s="20"/>
      <c r="E5" s="21" t="s">
        <v>3</v>
      </c>
      <c r="F5" s="21" t="s">
        <v>3</v>
      </c>
    </row>
    <row r="6" spans="1:6" ht="15" customHeight="1" x14ac:dyDescent="0.3">
      <c r="A6" s="18" t="s">
        <v>6</v>
      </c>
      <c r="B6" s="22">
        <v>61.930000000000007</v>
      </c>
      <c r="C6" s="9">
        <v>0</v>
      </c>
      <c r="D6" s="22">
        <v>76.33</v>
      </c>
      <c r="E6" s="23">
        <f>D6-B6</f>
        <v>14.399999999999991</v>
      </c>
      <c r="F6" s="2">
        <f>IF(B6=0,"N/A  ",E6/B6)</f>
        <v>0.23252058776037446</v>
      </c>
    </row>
    <row r="7" spans="1:6" ht="15" customHeight="1" x14ac:dyDescent="0.3">
      <c r="A7" s="18" t="s">
        <v>5</v>
      </c>
      <c r="B7" s="24">
        <v>4.6400000000000006</v>
      </c>
      <c r="C7" s="9">
        <v>0</v>
      </c>
      <c r="D7" s="22">
        <v>5.47</v>
      </c>
      <c r="E7" s="4">
        <f t="shared" ref="E7:E8" si="0">D7-B7</f>
        <v>0.82999999999999918</v>
      </c>
      <c r="F7" s="2">
        <f t="shared" ref="F7:F8" si="1">IF(B7=0,"N/A  ",E7/B7)</f>
        <v>0.17887931034482737</v>
      </c>
    </row>
    <row r="8" spans="1:6" ht="16.05" customHeight="1" x14ac:dyDescent="0.3">
      <c r="A8" s="17" t="s">
        <v>7</v>
      </c>
      <c r="B8" s="25">
        <f>SUM(B6:B7)</f>
        <v>66.570000000000007</v>
      </c>
      <c r="C8" s="12">
        <v>0</v>
      </c>
      <c r="D8" s="26">
        <f>SUM(D6:D7)</f>
        <v>81.8</v>
      </c>
      <c r="E8" s="27">
        <f t="shared" si="0"/>
        <v>15.22999999999999</v>
      </c>
      <c r="F8" s="5">
        <f t="shared" si="1"/>
        <v>0.22878173351359454</v>
      </c>
    </row>
    <row r="9" spans="1:6" ht="15" customHeight="1" x14ac:dyDescent="0.3">
      <c r="A9" s="15" t="s">
        <v>8</v>
      </c>
      <c r="B9" s="6"/>
      <c r="C9" s="6"/>
      <c r="D9" s="23"/>
      <c r="E9" s="4"/>
      <c r="F9" s="2"/>
    </row>
    <row r="10" spans="1:6" ht="15" customHeight="1" x14ac:dyDescent="0.3">
      <c r="A10" s="18" t="s">
        <v>6</v>
      </c>
      <c r="B10" s="24">
        <v>7.4</v>
      </c>
      <c r="C10" s="9">
        <v>0</v>
      </c>
      <c r="D10" s="24">
        <v>9.11</v>
      </c>
      <c r="E10" s="4">
        <f t="shared" ref="E10:E13" si="2">D10-B10</f>
        <v>1.7099999999999991</v>
      </c>
      <c r="F10" s="2">
        <f t="shared" ref="F10:F13" si="3">IF(B10=0,"N/A  ",E10/B10)</f>
        <v>0.23108108108108094</v>
      </c>
    </row>
    <row r="11" spans="1:6" ht="15" customHeight="1" x14ac:dyDescent="0.3">
      <c r="A11" s="18" t="s">
        <v>5</v>
      </c>
      <c r="B11" s="24">
        <v>0.78</v>
      </c>
      <c r="C11" s="9">
        <v>0</v>
      </c>
      <c r="D11" s="3">
        <v>0.78</v>
      </c>
      <c r="E11" s="3">
        <f t="shared" si="2"/>
        <v>0</v>
      </c>
      <c r="F11" s="2">
        <f t="shared" si="3"/>
        <v>0</v>
      </c>
    </row>
    <row r="12" spans="1:6" ht="16.05" customHeight="1" thickBot="1" x14ac:dyDescent="0.35">
      <c r="A12" s="19" t="s">
        <v>9</v>
      </c>
      <c r="B12" s="28">
        <f>SUM(B10:B11)</f>
        <v>8.18</v>
      </c>
      <c r="C12" s="10">
        <v>0</v>
      </c>
      <c r="D12" s="29">
        <f>SUM(D10:D11)</f>
        <v>9.8899999999999988</v>
      </c>
      <c r="E12" s="30">
        <f t="shared" si="2"/>
        <v>1.7099999999999991</v>
      </c>
      <c r="F12" s="7">
        <f t="shared" si="3"/>
        <v>0.20904645476772604</v>
      </c>
    </row>
    <row r="13" spans="1:6" ht="16.05" customHeight="1" thickBot="1" x14ac:dyDescent="0.35">
      <c r="A13" s="16" t="s">
        <v>10</v>
      </c>
      <c r="B13" s="31">
        <f>SUM(B12,B8)</f>
        <v>74.75</v>
      </c>
      <c r="C13" s="11">
        <v>0</v>
      </c>
      <c r="D13" s="13">
        <f>SUM(D12,D8)</f>
        <v>91.69</v>
      </c>
      <c r="E13" s="13">
        <f t="shared" si="2"/>
        <v>16.939999999999998</v>
      </c>
      <c r="F13" s="8">
        <f t="shared" si="3"/>
        <v>0.22662207357859529</v>
      </c>
    </row>
    <row r="14" spans="1:6" ht="61.2" x14ac:dyDescent="0.3">
      <c r="A14" s="32" t="s">
        <v>15</v>
      </c>
      <c r="B14" s="32"/>
      <c r="C14" s="32"/>
      <c r="D14" s="32"/>
      <c r="E14" s="32"/>
      <c r="F14" s="32"/>
    </row>
  </sheetData>
  <mergeCells count="7">
    <mergeCell ref="A1:F1"/>
    <mergeCell ref="A2:F2"/>
    <mergeCell ref="A3:A4"/>
    <mergeCell ref="B3:B4"/>
    <mergeCell ref="C3:C4"/>
    <mergeCell ref="D3:D4"/>
    <mergeCell ref="E3:F3"/>
  </mergeCells>
  <printOptions horizontalCentered="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IPA Cost by Approp</vt:lpstr>
      <vt:lpstr>'IPA Cost by Approp'!Print_Area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NSF IPA Costs by Appropriation</dc:title>
  <dc:creator>NSF CFO</dc:creator>
  <cp:keywords>NSF IPA Costs by Appropriation</cp:keywords>
  <cp:lastModifiedBy>Gary Luethke - VSG</cp:lastModifiedBy>
  <cp:lastPrinted>2024-03-11T23:46:10Z</cp:lastPrinted>
  <dcterms:created xsi:type="dcterms:W3CDTF">2023-08-04T21:15:07Z</dcterms:created>
  <dcterms:modified xsi:type="dcterms:W3CDTF">2024-04-06T12:07:42Z</dcterms:modified>
  <cp:category>NSF IPA Costs by Appropriation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db8d0c5a-c8a5-4520-acb7-49d3b4f81cbd</vt:lpwstr>
  </property>
  <property fmtid="{D5CDD505-2E9C-101B-9397-08002B2CF9AE}" pid="3" name="ContainsCUI">
    <vt:lpwstr>No</vt:lpwstr>
  </property>
</Properties>
</file>