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10" documentId="13_ncr:1_{E4004212-4787-496E-B0F2-4E9E5F3BDE6D}" xr6:coauthVersionLast="47" xr6:coauthVersionMax="47" xr10:uidLastSave="{C41BE50F-7741-432F-B217-E90F3402D5AE}"/>
  <bookViews>
    <workbookView xWindow="-108" yWindow="-108" windowWidth="23256" windowHeight="12576" tabRatio="705" xr2:uid="{8BF6BD98-383E-4A89-943A-5CD440C028B2}"/>
  </bookViews>
  <sheets>
    <sheet name="IT by Approp" sheetId="20" r:id="rId1"/>
  </sheets>
  <definedNames>
    <definedName name="_xlnm.Print_Area" localSheetId="0">'IT by Approp'!$A$1:$G$8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0" l="1"/>
  <c r="E7" i="20"/>
  <c r="F7" i="20" s="1"/>
  <c r="D7" i="20"/>
  <c r="E6" i="20"/>
  <c r="F6" i="20" s="1"/>
  <c r="E5" i="20"/>
  <c r="F5" i="20" s="1"/>
</calcChain>
</file>

<file path=xl/sharedStrings.xml><?xml version="1.0" encoding="utf-8"?>
<sst xmlns="http://schemas.openxmlformats.org/spreadsheetml/2006/main" count="15" uniqueCount="15">
  <si>
    <t>(Dollars in Millions)</t>
  </si>
  <si>
    <t>Amount</t>
  </si>
  <si>
    <t>Percent</t>
  </si>
  <si>
    <t>AOAM IT</t>
  </si>
  <si>
    <t>AOAM</t>
  </si>
  <si>
    <t>Program Related Technology (PRT)</t>
  </si>
  <si>
    <t xml:space="preserve">Total </t>
  </si>
  <si>
    <t>FY 2025 
Request</t>
  </si>
  <si>
    <r>
      <t>R&amp;RA</t>
    </r>
    <r>
      <rPr>
        <vertAlign val="superscript"/>
        <sz val="9"/>
        <color theme="1"/>
        <rFont val="Open Sans"/>
      </rPr>
      <t>1</t>
    </r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</si>
  <si>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</rPr>
      <t xml:space="preserve"> In FY 2023, PRT was funded across the R&amp;RA and EDU accounts in roughly an 85/15 split.  Going forward, in FY 2025, with the establishment of the Mission Support Services activity in the R&amp;RA account, all PRT funding will be funded via the R&amp;RA account only. </t>
    </r>
  </si>
  <si>
    <t>FY 2024 (TBD)</t>
  </si>
  <si>
    <t>Change over 
FY 2023 Base Plan</t>
  </si>
  <si>
    <t>FY 2023 
Base Plan</t>
  </si>
  <si>
    <t>NSF IT Portfolio Investments by Appropriation</t>
  </si>
  <si>
    <t>Funding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</si>
</sst>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.0%"/>
    <numFmt numFmtId="166" formatCode="_([$$-409]* #,##0_);_([$$-409]* \(#,##0\);_([$$-409]* &quot;-&quot;_);_(@_)"/>
    <numFmt numFmtId="167" formatCode="_(* #,##0_);_(* \(#,##0\);_(* &quot;-   &quot;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9"/>
      <name val="Open Sans"/>
      <family val="2"/>
    </font>
    <font>
      <vertAlign val="superscript"/>
      <sz val="9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  <font>
      <sz val="9"/>
      <color theme="1"/>
      <name val="Open Sans"/>
    </font>
    <font>
      <b/>
      <sz val="9"/>
      <color theme="1"/>
      <name val="Open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2" fillId="0" borderId="0"/>
    <xf numFmtId="166" fontId="1" fillId="0" borderId="0"/>
    <xf numFmtId="0" fontId="1" fillId="0" borderId="0"/>
    <xf numFmtId="166" fontId="2" fillId="0" borderId="0"/>
  </cellStyleXfs>
  <cellXfs count="30">
    <xf numFmtId="0" fontId="0" fillId="0" borderId="0" xfId="0"/>
    <xf numFmtId="0" fontId="4" fillId="0" borderId="0" xfId="0" applyFont="1"/>
    <xf numFmtId="0" fontId="4" fillId="0" borderId="3" xfId="0" applyFont="1" applyBorder="1"/>
    <xf numFmtId="0" fontId="4" fillId="0" borderId="0" xfId="0" applyFont="1" applyAlignment="1">
      <alignment vertical="top" wrapText="1"/>
    </xf>
    <xf numFmtId="165" fontId="4" fillId="0" borderId="4" xfId="1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vertical="top"/>
    </xf>
    <xf numFmtId="165" fontId="4" fillId="0" borderId="1" xfId="1" applyNumberFormat="1" applyFont="1" applyBorder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65" fontId="3" fillId="0" borderId="1" xfId="1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167" fontId="4" fillId="0" borderId="0" xfId="0" applyNumberFormat="1" applyFont="1" applyAlignment="1">
      <alignment horizontal="right" vertical="top"/>
    </xf>
    <xf numFmtId="167" fontId="10" fillId="0" borderId="0" xfId="0" applyNumberFormat="1" applyFont="1" applyAlignment="1">
      <alignment horizontal="right" vertical="top"/>
    </xf>
    <xf numFmtId="167" fontId="4" fillId="0" borderId="1" xfId="0" applyNumberFormat="1" applyFont="1" applyBorder="1" applyAlignment="1">
      <alignment horizontal="right" vertical="top"/>
    </xf>
    <xf numFmtId="164" fontId="4" fillId="0" borderId="4" xfId="0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right" wrapText="1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5" fillId="0" borderId="2" xfId="0" applyFont="1" applyBorder="1" applyAlignment="1">
      <alignment horizontal="center" wrapText="1"/>
    </xf>
  </cellXfs>
  <cellStyles count="6">
    <cellStyle name="Normal" xfId="0" builtinId="0"/>
    <cellStyle name="Normal 2" xfId="3" xr:uid="{D5FA64E9-C8FC-4B91-9B1A-66229B3C6AF3}"/>
    <cellStyle name="Normal 2 2" xfId="2" xr:uid="{41E2D972-A763-4358-B8A7-D7D7C7E939E9}"/>
    <cellStyle name="Normal 3" xfId="5" xr:uid="{9097C83B-7181-4E7A-A1CB-3659B0C4BD38}"/>
    <cellStyle name="Normal 65" xfId="4" xr:uid="{BFBD8A45-BD55-489E-8922-85D0083E0B5D}"/>
    <cellStyle name="Percent" xfId="1" builtinId="5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8648E-BE85-4D04-BA55-BF100B6C11B4}">
  <sheetPr>
    <pageSetUpPr fitToPage="1"/>
  </sheetPr>
  <dimension ref="A1:G8"/>
  <sheetViews>
    <sheetView showGridLines="0" tabSelected="1" workbookViewId="0">
      <selection activeCell="I4" sqref="I4"/>
    </sheetView>
  </sheetViews>
  <sheetFormatPr defaultRowHeight="14.4" x14ac:dyDescent="0.3"/>
  <cols>
    <col min="1" max="1" width="27.77734375" bestFit="1" customWidth="1"/>
    <col min="2" max="7" width="9.5546875" customWidth="1"/>
  </cols>
  <sheetData>
    <row r="1" spans="1:7" x14ac:dyDescent="0.3">
      <c r="A1" s="23" t="s">
        <v>13</v>
      </c>
      <c r="B1" s="23"/>
      <c r="C1" s="23"/>
      <c r="D1" s="23"/>
      <c r="E1" s="23"/>
      <c r="F1" s="23"/>
      <c r="G1" s="23"/>
    </row>
    <row r="2" spans="1:7" ht="15" thickBot="1" x14ac:dyDescent="0.35">
      <c r="A2" s="24" t="s">
        <v>0</v>
      </c>
      <c r="B2" s="24"/>
      <c r="C2" s="24"/>
      <c r="D2" s="24"/>
      <c r="E2" s="24"/>
      <c r="F2" s="24"/>
      <c r="G2" s="24"/>
    </row>
    <row r="3" spans="1:7" ht="30" customHeight="1" x14ac:dyDescent="0.3">
      <c r="A3" s="1"/>
      <c r="B3" s="25" t="s">
        <v>12</v>
      </c>
      <c r="C3" s="27" t="s">
        <v>10</v>
      </c>
      <c r="D3" s="27" t="s">
        <v>7</v>
      </c>
      <c r="E3" s="29" t="s">
        <v>11</v>
      </c>
      <c r="F3" s="29"/>
      <c r="G3" s="19"/>
    </row>
    <row r="4" spans="1:7" ht="30" customHeight="1" x14ac:dyDescent="0.3">
      <c r="A4" s="2"/>
      <c r="B4" s="26"/>
      <c r="C4" s="28"/>
      <c r="D4" s="28"/>
      <c r="E4" s="22" t="s">
        <v>1</v>
      </c>
      <c r="F4" s="22" t="s">
        <v>2</v>
      </c>
      <c r="G4" s="20" t="s">
        <v>14</v>
      </c>
    </row>
    <row r="5" spans="1:7" x14ac:dyDescent="0.3">
      <c r="A5" s="3" t="s">
        <v>3</v>
      </c>
      <c r="B5" s="8">
        <v>38.53</v>
      </c>
      <c r="C5" s="14">
        <v>0</v>
      </c>
      <c r="D5" s="8">
        <v>44.08</v>
      </c>
      <c r="E5" s="17">
        <f>D5-B5</f>
        <v>5.5499999999999972</v>
      </c>
      <c r="F5" s="4">
        <f>IF(B5=0,"N/A  ",E5/B5)</f>
        <v>0.14404360238774971</v>
      </c>
      <c r="G5" s="5" t="s">
        <v>4</v>
      </c>
    </row>
    <row r="6" spans="1:7" ht="15" thickBot="1" x14ac:dyDescent="0.35">
      <c r="A6" s="6" t="s">
        <v>5</v>
      </c>
      <c r="B6" s="9">
        <v>108.72000000000001</v>
      </c>
      <c r="C6" s="16">
        <v>0</v>
      </c>
      <c r="D6" s="9">
        <v>129.96</v>
      </c>
      <c r="E6" s="9">
        <f t="shared" ref="E6:E7" si="0">D6-B6</f>
        <v>21.239999999999995</v>
      </c>
      <c r="F6" s="7">
        <f t="shared" ref="F6:F7" si="1">IF(B6=0,"N/A  ",E6/B6)</f>
        <v>0.19536423841059597</v>
      </c>
      <c r="G6" s="13" t="s">
        <v>8</v>
      </c>
    </row>
    <row r="7" spans="1:7" ht="15" thickBot="1" x14ac:dyDescent="0.35">
      <c r="A7" s="10" t="s">
        <v>6</v>
      </c>
      <c r="B7" s="18">
        <f>B5+B6</f>
        <v>147.25</v>
      </c>
      <c r="C7" s="15">
        <v>0</v>
      </c>
      <c r="D7" s="18">
        <f>D5+D6</f>
        <v>174.04000000000002</v>
      </c>
      <c r="E7" s="18">
        <f t="shared" si="0"/>
        <v>26.79000000000002</v>
      </c>
      <c r="F7" s="11">
        <f t="shared" si="1"/>
        <v>0.18193548387096789</v>
      </c>
      <c r="G7" s="12"/>
    </row>
    <row r="8" spans="1:7" ht="85.2" x14ac:dyDescent="0.3">
      <c r="A8" s="21" t="s">
        <v>9</v>
      </c>
      <c r="B8" s="21"/>
      <c r="C8" s="21"/>
      <c r="D8" s="21"/>
      <c r="E8" s="21"/>
      <c r="F8" s="21"/>
      <c r="G8" s="21"/>
    </row>
  </sheetData>
  <mergeCells count="6">
    <mergeCell ref="A1:G1"/>
    <mergeCell ref="A2:G2"/>
    <mergeCell ref="B3:B4"/>
    <mergeCell ref="C3:C4"/>
    <mergeCell ref="D3:D4"/>
    <mergeCell ref="E3:F3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 by Approp</vt:lpstr>
      <vt:lpstr>'IT by Approp'!Print_Area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NSF IT Portfolio Investments by Appropriation</dc:title>
  <dc:creator>NSF CFO</dc:creator>
  <cp:keywords>NSF IT Portfolio Investments by Appropriation</cp:keywords>
  <cp:lastModifiedBy>Gary Luethke - VSG</cp:lastModifiedBy>
  <cp:lastPrinted>2024-03-11T23:53:36Z</cp:lastPrinted>
  <dcterms:created xsi:type="dcterms:W3CDTF">2023-08-04T21:15:07Z</dcterms:created>
  <dcterms:modified xsi:type="dcterms:W3CDTF">2024-04-06T12:06:16Z</dcterms:modified>
  <cp:category>NSF IT Portfolio Investments by Appropriation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db8d0c5a-c8a5-4520-acb7-49d3b4f81cbd</vt:lpwstr>
  </property>
  <property fmtid="{D5CDD505-2E9C-101B-9397-08002B2CF9AE}" pid="3" name="ContainsCUI">
    <vt:lpwstr>No</vt:lpwstr>
  </property>
</Properties>
</file>