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2609E197-C864-4326-9313-030867A59268}" xr6:coauthVersionLast="47" xr6:coauthVersionMax="47" xr10:uidLastSave="{92968259-8D70-4F19-9A31-E2F4F4EEFE40}"/>
  <bookViews>
    <workbookView xWindow="-108" yWindow="-108" windowWidth="23256" windowHeight="12576" tabRatio="705" xr2:uid="{8BF6BD98-383E-4A89-943A-5CD440C028B2}"/>
  </bookViews>
  <sheets>
    <sheet name="IT Portfolio by Cat" sheetId="21" r:id="rId1"/>
  </sheets>
  <definedNames>
    <definedName name="_xlnm.Print_Area" localSheetId="0">'IT Portfolio by Cat'!$A$1:$G$10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1" l="1"/>
  <c r="D10" i="21"/>
  <c r="E10" i="21" s="1"/>
  <c r="F10" i="21" s="1"/>
  <c r="E9" i="21"/>
  <c r="F9" i="21" s="1"/>
  <c r="F8" i="21"/>
  <c r="E8" i="21"/>
  <c r="F7" i="21"/>
  <c r="E7" i="21"/>
  <c r="F6" i="21"/>
  <c r="E6" i="21"/>
  <c r="F5" i="21"/>
  <c r="E5" i="21"/>
</calcChain>
</file>

<file path=xl/sharedStrings.xml><?xml version="1.0" encoding="utf-8"?>
<sst xmlns="http://schemas.openxmlformats.org/spreadsheetml/2006/main" count="20" uniqueCount="18">
  <si>
    <t>(Dollars in Millions)</t>
  </si>
  <si>
    <t>Funding Source</t>
  </si>
  <si>
    <t>Amount</t>
  </si>
  <si>
    <t>Percent</t>
  </si>
  <si>
    <t>AOAM</t>
  </si>
  <si>
    <t>Administrative Applications Services and Support</t>
  </si>
  <si>
    <t>Mission-Related Applications and Services</t>
  </si>
  <si>
    <t>PRT</t>
  </si>
  <si>
    <t>IT Operations and Infrastructure</t>
  </si>
  <si>
    <t>AOAM/PRT</t>
  </si>
  <si>
    <t>Security and Privacy Services</t>
  </si>
  <si>
    <t>IT Management</t>
  </si>
  <si>
    <t>Total</t>
  </si>
  <si>
    <t>FY 2025 
Request</t>
  </si>
  <si>
    <t>Change over 
FY 2023 Base Plan</t>
  </si>
  <si>
    <t>FY 2023 
Base Plan</t>
  </si>
  <si>
    <t>FY 2024 
(TBD)</t>
  </si>
  <si>
    <t>NSF IT Portfolio Investments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</si>
</sst>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_([$$-409]* #,##0_);_([$$-409]* \(#,##0\);_([$$-409]* &quot;-&quot;_);_(@_)"/>
    <numFmt numFmtId="166" formatCode="0.0%;\-0.0%;&quot;-&quot;??"/>
    <numFmt numFmtId="167" formatCode="&quot;$&quot;#,##0.00;\-&quot;$&quot;#,##0.00;&quot;-&quot;??"/>
    <numFmt numFmtId="168" formatCode="#,##0.00;\-#,##0.00;&quot;-&quot;??"/>
    <numFmt numFmtId="169" formatCode="_(* #,##0_);_(* \(#,##0\);_(* &quot;-   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2" fillId="0" borderId="0"/>
    <xf numFmtId="165" fontId="1" fillId="0" borderId="0"/>
    <xf numFmtId="0" fontId="1" fillId="0" borderId="0"/>
    <xf numFmtId="165" fontId="2" fillId="0" borderId="0"/>
  </cellStyleXfs>
  <cellXfs count="35">
    <xf numFmtId="0" fontId="0" fillId="0" borderId="0" xfId="0"/>
    <xf numFmtId="0" fontId="3" fillId="0" borderId="0" xfId="0" applyFont="1"/>
    <xf numFmtId="0" fontId="3" fillId="0" borderId="3" xfId="0" applyFont="1" applyBorder="1"/>
    <xf numFmtId="0" fontId="4" fillId="0" borderId="0" xfId="0" applyFont="1" applyAlignment="1">
      <alignment horizontal="left" vertical="top" wrapText="1"/>
    </xf>
    <xf numFmtId="167" fontId="4" fillId="0" borderId="0" xfId="0" applyNumberFormat="1" applyFont="1" applyAlignment="1">
      <alignment horizontal="center" vertical="top"/>
    </xf>
    <xf numFmtId="0" fontId="4" fillId="0" borderId="4" xfId="2" applyNumberFormat="1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/>
    </xf>
    <xf numFmtId="166" fontId="4" fillId="0" borderId="4" xfId="1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166" fontId="4" fillId="0" borderId="0" xfId="1" applyNumberFormat="1" applyFont="1" applyBorder="1" applyAlignment="1">
      <alignment horizontal="right" vertical="top"/>
    </xf>
    <xf numFmtId="168" fontId="4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top"/>
    </xf>
    <xf numFmtId="168" fontId="4" fillId="0" borderId="3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69" fontId="3" fillId="0" borderId="3" xfId="0" applyNumberFormat="1" applyFont="1" applyBorder="1" applyAlignment="1">
      <alignment horizontal="right" vertical="top"/>
    </xf>
    <xf numFmtId="169" fontId="6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5" fontId="5" fillId="0" borderId="0" xfId="2" applyFont="1" applyAlignment="1">
      <alignment horizontal="center" vertical="top"/>
    </xf>
    <xf numFmtId="165" fontId="4" fillId="0" borderId="1" xfId="2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948E-DCE4-4ABC-A60F-190F35449937}">
  <sheetPr>
    <pageSetUpPr fitToPage="1"/>
  </sheetPr>
  <dimension ref="A1:G10"/>
  <sheetViews>
    <sheetView showGridLines="0" tabSelected="1" workbookViewId="0">
      <selection activeCell="I3" sqref="I3"/>
    </sheetView>
  </sheetViews>
  <sheetFormatPr defaultRowHeight="14.4" x14ac:dyDescent="0.3"/>
  <cols>
    <col min="1" max="1" width="39.21875" bestFit="1" customWidth="1"/>
    <col min="2" max="6" width="9.5546875" customWidth="1"/>
    <col min="7" max="7" width="11.5546875" customWidth="1"/>
  </cols>
  <sheetData>
    <row r="1" spans="1:7" ht="16.05" customHeight="1" x14ac:dyDescent="0.3">
      <c r="A1" s="28" t="s">
        <v>17</v>
      </c>
      <c r="B1" s="28"/>
      <c r="C1" s="28"/>
      <c r="D1" s="28"/>
      <c r="E1" s="28"/>
      <c r="F1" s="28"/>
      <c r="G1" s="28"/>
    </row>
    <row r="2" spans="1:7" ht="15" customHeight="1" thickBot="1" x14ac:dyDescent="0.35">
      <c r="A2" s="29" t="s">
        <v>0</v>
      </c>
      <c r="B2" s="29"/>
      <c r="C2" s="29"/>
      <c r="D2" s="29"/>
      <c r="E2" s="29"/>
      <c r="F2" s="29"/>
      <c r="G2" s="29"/>
    </row>
    <row r="3" spans="1:7" ht="30" customHeight="1" x14ac:dyDescent="0.3">
      <c r="A3" s="1"/>
      <c r="B3" s="30" t="s">
        <v>15</v>
      </c>
      <c r="C3" s="32" t="s">
        <v>16</v>
      </c>
      <c r="D3" s="32" t="s">
        <v>13</v>
      </c>
      <c r="E3" s="34" t="s">
        <v>14</v>
      </c>
      <c r="F3" s="34"/>
      <c r="G3" s="26"/>
    </row>
    <row r="4" spans="1:7" ht="30" customHeight="1" x14ac:dyDescent="0.3">
      <c r="A4" s="2"/>
      <c r="B4" s="31"/>
      <c r="C4" s="33"/>
      <c r="D4" s="33"/>
      <c r="E4" s="25" t="s">
        <v>2</v>
      </c>
      <c r="F4" s="25" t="s">
        <v>3</v>
      </c>
      <c r="G4" s="27" t="s">
        <v>1</v>
      </c>
    </row>
    <row r="5" spans="1:7" ht="15" customHeight="1" x14ac:dyDescent="0.3">
      <c r="A5" s="5" t="s">
        <v>5</v>
      </c>
      <c r="B5" s="6">
        <v>11.61</v>
      </c>
      <c r="C5" s="21">
        <v>0</v>
      </c>
      <c r="D5" s="6">
        <v>12.69</v>
      </c>
      <c r="E5" s="6">
        <f>D5-B5</f>
        <v>1.08</v>
      </c>
      <c r="F5" s="7">
        <f>IF(B5=0,"N/A  ",E5/B5)</f>
        <v>9.3023255813953501E-2</v>
      </c>
      <c r="G5" s="8" t="s">
        <v>4</v>
      </c>
    </row>
    <row r="6" spans="1:7" ht="15" customHeight="1" x14ac:dyDescent="0.3">
      <c r="A6" s="3" t="s">
        <v>6</v>
      </c>
      <c r="B6" s="20">
        <v>67.910000000000011</v>
      </c>
      <c r="C6" s="21">
        <v>0</v>
      </c>
      <c r="D6" s="20">
        <v>85.86</v>
      </c>
      <c r="E6" s="9">
        <f t="shared" ref="E6:E10" si="0">D6-B6</f>
        <v>17.949999999999989</v>
      </c>
      <c r="F6" s="10">
        <f t="shared" ref="F6:F10" si="1">IF(B6=0,"N/A  ",E6/B6)</f>
        <v>0.26432042409070811</v>
      </c>
      <c r="G6" s="4" t="s">
        <v>7</v>
      </c>
    </row>
    <row r="7" spans="1:7" ht="15" customHeight="1" x14ac:dyDescent="0.3">
      <c r="A7" s="3" t="s">
        <v>8</v>
      </c>
      <c r="B7" s="20">
        <v>52.160000000000004</v>
      </c>
      <c r="C7" s="21">
        <v>0</v>
      </c>
      <c r="D7" s="20">
        <v>57.94</v>
      </c>
      <c r="E7" s="9">
        <f t="shared" si="0"/>
        <v>5.779999999999994</v>
      </c>
      <c r="F7" s="10">
        <f t="shared" si="1"/>
        <v>0.1108128834355827</v>
      </c>
      <c r="G7" s="11" t="s">
        <v>9</v>
      </c>
    </row>
    <row r="8" spans="1:7" ht="15" customHeight="1" x14ac:dyDescent="0.3">
      <c r="A8" s="3" t="s">
        <v>10</v>
      </c>
      <c r="B8" s="20">
        <v>12.67</v>
      </c>
      <c r="C8" s="21">
        <v>0</v>
      </c>
      <c r="D8" s="20">
        <v>14.54</v>
      </c>
      <c r="E8" s="9">
        <f t="shared" si="0"/>
        <v>1.8699999999999992</v>
      </c>
      <c r="F8" s="10">
        <f t="shared" si="1"/>
        <v>0.1475927387529597</v>
      </c>
      <c r="G8" s="11" t="s">
        <v>9</v>
      </c>
    </row>
    <row r="9" spans="1:7" ht="15" customHeight="1" x14ac:dyDescent="0.3">
      <c r="A9" s="12" t="s">
        <v>11</v>
      </c>
      <c r="B9" s="24">
        <v>2.9</v>
      </c>
      <c r="C9" s="22">
        <v>0</v>
      </c>
      <c r="D9" s="24">
        <v>3.01</v>
      </c>
      <c r="E9" s="13">
        <f t="shared" si="0"/>
        <v>0.10999999999999988</v>
      </c>
      <c r="F9" s="14">
        <f t="shared" si="1"/>
        <v>3.7931034482758579E-2</v>
      </c>
      <c r="G9" s="15" t="s">
        <v>9</v>
      </c>
    </row>
    <row r="10" spans="1:7" ht="16.05" customHeight="1" thickBot="1" x14ac:dyDescent="0.35">
      <c r="A10" s="16" t="s">
        <v>12</v>
      </c>
      <c r="B10" s="17">
        <f>SUM(B5:B9)</f>
        <v>147.25</v>
      </c>
      <c r="C10" s="23">
        <v>0</v>
      </c>
      <c r="D10" s="17">
        <f>SUM(D5:D9)</f>
        <v>174.04</v>
      </c>
      <c r="E10" s="17">
        <f t="shared" si="0"/>
        <v>26.789999999999992</v>
      </c>
      <c r="F10" s="18">
        <f t="shared" si="1"/>
        <v>0.1819354838709677</v>
      </c>
      <c r="G10" s="19"/>
    </row>
  </sheetData>
  <mergeCells count="6">
    <mergeCell ref="A1:G1"/>
    <mergeCell ref="A2:G2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 Portfolio by Cat</vt:lpstr>
      <vt:lpstr>'IT Portfolio by Cat'!Print_Area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IT Portfolio Investments by Category</dc:title>
  <dc:creator>NSF CFO</dc:creator>
  <cp:keywords>NSF IT Portfolio Investments by Category</cp:keywords>
  <cp:lastModifiedBy>Gary Luethke - VSG</cp:lastModifiedBy>
  <cp:lastPrinted>2024-03-11T23:50:11Z</cp:lastPrinted>
  <dcterms:created xsi:type="dcterms:W3CDTF">2023-08-04T21:15:07Z</dcterms:created>
  <dcterms:modified xsi:type="dcterms:W3CDTF">2024-04-06T12:05:24Z</dcterms:modified>
  <cp:category>NSF IT Portfolio Investments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