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4CAED141-BBC5-4BEF-94AF-743F98992B06}" xr6:coauthVersionLast="47" xr6:coauthVersionMax="47" xr10:uidLastSave="{EEB9D934-C3FE-484E-989C-510D86A6B199}"/>
  <bookViews>
    <workbookView xWindow="-108" yWindow="-108" windowWidth="23256" windowHeight="12576" xr2:uid="{00000000-000D-0000-FFFF-FFFF00000000}"/>
  </bookViews>
  <sheets>
    <sheet name="OIG PCB Tabl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B14" i="3"/>
  <c r="E13" i="3"/>
  <c r="F13" i="3" s="1"/>
  <c r="F12" i="3"/>
  <c r="E12" i="3"/>
  <c r="F11" i="3"/>
  <c r="E11" i="3"/>
  <c r="D10" i="3"/>
  <c r="E10" i="3" s="1"/>
  <c r="F10" i="3" s="1"/>
  <c r="F9" i="3"/>
  <c r="E9" i="3"/>
  <c r="E8" i="3"/>
  <c r="F8" i="3" s="1"/>
  <c r="E7" i="3"/>
  <c r="F7" i="3" s="1"/>
  <c r="E6" i="3"/>
  <c r="F6" i="3" s="1"/>
  <c r="D14" i="3" l="1"/>
  <c r="E14" i="3" s="1"/>
  <c r="F14" i="3" s="1"/>
</calcChain>
</file>

<file path=xl/sharedStrings.xml><?xml version="1.0" encoding="utf-8"?>
<sst xmlns="http://schemas.openxmlformats.org/spreadsheetml/2006/main" count="23" uniqueCount="23">
  <si>
    <t>Amount</t>
  </si>
  <si>
    <t>Percent</t>
  </si>
  <si>
    <t>Total</t>
  </si>
  <si>
    <t>FY 2025 Request</t>
  </si>
  <si>
    <t>FY 2023 Base Plan</t>
  </si>
  <si>
    <t>Change over
FY 2023 Base Plan</t>
  </si>
  <si>
    <t>Office of Inspector General</t>
  </si>
  <si>
    <t xml:space="preserve">        Personnel Compensation and Benefits and General Operating Expenses</t>
  </si>
  <si>
    <t>(Dollars in Thousands)</t>
  </si>
  <si>
    <r>
      <t>Personnel Compensation &amp; Benefits</t>
    </r>
    <r>
      <rPr>
        <vertAlign val="superscript"/>
        <sz val="9"/>
        <rFont val="Open Sans"/>
      </rPr>
      <t>1</t>
    </r>
  </si>
  <si>
    <t>Travel &amp; Transportation of Persons</t>
  </si>
  <si>
    <r>
      <t>Advisory &amp; Assistance Services</t>
    </r>
    <r>
      <rPr>
        <vertAlign val="superscript"/>
        <sz val="9"/>
        <rFont val="Open Sans"/>
      </rPr>
      <t>2</t>
    </r>
  </si>
  <si>
    <t>Information Technology</t>
  </si>
  <si>
    <t>Communications, Supplies, Equipment, and Other Services</t>
  </si>
  <si>
    <t xml:space="preserve"> Training</t>
  </si>
  <si>
    <r>
      <t xml:space="preserve"> Other</t>
    </r>
    <r>
      <rPr>
        <i/>
        <vertAlign val="superscript"/>
        <sz val="8"/>
        <rFont val="Open Sans"/>
      </rPr>
      <t>3</t>
    </r>
  </si>
  <si>
    <r>
      <t xml:space="preserve"> CIGIE Assessment</t>
    </r>
    <r>
      <rPr>
        <i/>
        <vertAlign val="superscript"/>
        <sz val="8"/>
        <rFont val="Open Sans"/>
      </rPr>
      <t>4</t>
    </r>
  </si>
  <si>
    <t>Full-Time Equivalents</t>
  </si>
  <si>
    <r>
      <rPr>
        <vertAlign val="superscript"/>
        <sz val="8"/>
        <color theme="1"/>
        <rFont val="Open Sans"/>
      </rPr>
      <t xml:space="preserve">1 </t>
    </r>
    <r>
      <rPr>
        <sz val="8"/>
        <color theme="1"/>
        <rFont val="Open Sans"/>
      </rPr>
      <t>FY 2025 PC&amp;B includes base salary costs and anticipated within grade and promotion increases.</t>
    </r>
  </si>
  <si>
    <r>
      <rPr>
        <vertAlign val="superscript"/>
        <sz val="8"/>
        <rFont val="Open Sans"/>
      </rPr>
      <t>2</t>
    </r>
    <r>
      <rPr>
        <sz val="8"/>
        <rFont val="Open Sans"/>
      </rPr>
      <t xml:space="preserve"> This includes the mandated annual financial statement audit and associated evaluations, and other support services.</t>
    </r>
  </si>
  <si>
    <r>
      <rPr>
        <vertAlign val="superscript"/>
        <sz val="8"/>
        <color theme="1"/>
        <rFont val="Open Sans"/>
      </rPr>
      <t>3</t>
    </r>
    <r>
      <rPr>
        <sz val="8"/>
        <color theme="1"/>
        <rFont val="Open Sans"/>
      </rPr>
      <t xml:space="preserve"> Starting in FY 2025, this line includes the operations cost for the Sensitive Compartmented Information Facility (SCIF).</t>
    </r>
  </si>
  <si>
    <r>
      <rPr>
        <vertAlign val="superscript"/>
        <sz val="8"/>
        <color theme="1"/>
        <rFont val="Open Sans"/>
      </rPr>
      <t>4</t>
    </r>
    <r>
      <rPr>
        <sz val="8"/>
        <color theme="1"/>
        <rFont val="Open Sans"/>
      </rPr>
      <t xml:space="preserve"> In FY 2024, the CIGIE assessment increased from 0.36% to 0.40% of OIG's appropriation.</t>
    </r>
  </si>
  <si>
    <t>FY 2024 (TBD)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</si>
</sst>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;\-0.0%;&quot;-&quot;??"/>
    <numFmt numFmtId="165" formatCode="&quot;$&quot;#,##0;\-&quot;$&quot;#,##0;&quot;-&quot;??"/>
    <numFmt numFmtId="166" formatCode="#,##0;\-#,##0;&quot;-&quot;??"/>
    <numFmt numFmtId="167" formatCode="_(* #,##0_);_(* \(#,##0\);_(* &quot;-   &quot;_);_(@_)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sz val="10"/>
      <name val="Arial"/>
      <family val="2"/>
    </font>
    <font>
      <b/>
      <sz val="9"/>
      <name val="Open Sans"/>
    </font>
    <font>
      <sz val="10"/>
      <color theme="1"/>
      <name val="Open Sans"/>
    </font>
    <font>
      <sz val="9"/>
      <name val="Open Sans"/>
    </font>
    <font>
      <vertAlign val="superscript"/>
      <sz val="9"/>
      <name val="Open Sans"/>
    </font>
    <font>
      <sz val="9"/>
      <color rgb="FF000000"/>
      <name val="Open Sans"/>
    </font>
    <font>
      <i/>
      <sz val="8"/>
      <name val="Open Sans"/>
    </font>
    <font>
      <i/>
      <sz val="8"/>
      <color theme="1"/>
      <name val="Open Sans"/>
    </font>
    <font>
      <sz val="8"/>
      <name val="Open Sans"/>
    </font>
    <font>
      <i/>
      <sz val="9.5"/>
      <color theme="1"/>
      <name val="Open Sans"/>
    </font>
    <font>
      <i/>
      <vertAlign val="superscript"/>
      <sz val="8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sz val="11"/>
      <color theme="1"/>
      <name val="Open Sans"/>
    </font>
    <font>
      <vertAlign val="superscript"/>
      <sz val="8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top"/>
    </xf>
    <xf numFmtId="0" fontId="5" fillId="2" borderId="0" xfId="0" applyFont="1" applyFill="1" applyAlignment="1">
      <alignment horizontal="center"/>
    </xf>
    <xf numFmtId="0" fontId="4" fillId="0" borderId="0" xfId="0" applyFont="1"/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0" borderId="0" xfId="0" applyFont="1" applyAlignment="1">
      <alignment vertical="top" wrapText="1"/>
    </xf>
    <xf numFmtId="165" fontId="5" fillId="0" borderId="0" xfId="0" applyNumberFormat="1" applyFont="1" applyAlignment="1">
      <alignment vertical="top"/>
    </xf>
    <xf numFmtId="164" fontId="5" fillId="2" borderId="0" xfId="0" applyNumberFormat="1" applyFont="1" applyFill="1" applyAlignment="1">
      <alignment horizontal="right" vertical="top"/>
    </xf>
    <xf numFmtId="0" fontId="5" fillId="0" borderId="0" xfId="0" applyFont="1" applyAlignment="1">
      <alignment vertical="top"/>
    </xf>
    <xf numFmtId="0" fontId="7" fillId="0" borderId="0" xfId="0" applyFont="1"/>
    <xf numFmtId="3" fontId="5" fillId="0" borderId="0" xfId="0" applyNumberFormat="1" applyFont="1" applyAlignment="1">
      <alignment vertical="top"/>
    </xf>
    <xf numFmtId="3" fontId="7" fillId="0" borderId="0" xfId="0" applyNumberFormat="1" applyFont="1"/>
    <xf numFmtId="166" fontId="5" fillId="0" borderId="0" xfId="0" applyNumberFormat="1" applyFont="1" applyAlignment="1">
      <alignment vertical="top"/>
    </xf>
    <xf numFmtId="0" fontId="8" fillId="0" borderId="0" xfId="0" applyFont="1" applyAlignment="1">
      <alignment horizontal="left" vertical="top"/>
    </xf>
    <xf numFmtId="166" fontId="8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8" fillId="0" borderId="1" xfId="0" applyFont="1" applyBorder="1" applyAlignment="1">
      <alignment horizontal="left" vertical="top"/>
    </xf>
    <xf numFmtId="166" fontId="8" fillId="0" borderId="1" xfId="0" applyNumberFormat="1" applyFont="1" applyBorder="1" applyAlignment="1">
      <alignment vertical="top"/>
    </xf>
    <xf numFmtId="0" fontId="3" fillId="0" borderId="5" xfId="0" applyFont="1" applyBorder="1" applyAlignment="1">
      <alignment horizontal="left" vertical="center"/>
    </xf>
    <xf numFmtId="165" fontId="3" fillId="0" borderId="5" xfId="0" applyNumberFormat="1" applyFont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vertical="top"/>
    </xf>
    <xf numFmtId="3" fontId="5" fillId="0" borderId="1" xfId="0" applyNumberFormat="1" applyFont="1" applyBorder="1" applyAlignment="1">
      <alignment vertical="top"/>
    </xf>
    <xf numFmtId="166" fontId="5" fillId="0" borderId="1" xfId="0" applyNumberFormat="1" applyFont="1" applyBorder="1" applyAlignment="1">
      <alignment vertical="top"/>
    </xf>
    <xf numFmtId="164" fontId="5" fillId="2" borderId="1" xfId="0" applyNumberFormat="1" applyFont="1" applyFill="1" applyBorder="1" applyAlignment="1">
      <alignment horizontal="right" vertical="top"/>
    </xf>
    <xf numFmtId="0" fontId="15" fillId="0" borderId="0" xfId="0" applyFont="1" applyAlignment="1">
      <alignment vertical="top"/>
    </xf>
    <xf numFmtId="0" fontId="15" fillId="0" borderId="0" xfId="0" applyFont="1"/>
    <xf numFmtId="3" fontId="8" fillId="0" borderId="0" xfId="0" applyNumberFormat="1" applyFont="1" applyAlignment="1">
      <alignment vertical="top"/>
    </xf>
    <xf numFmtId="164" fontId="8" fillId="2" borderId="0" xfId="0" applyNumberFormat="1" applyFont="1" applyFill="1" applyAlignment="1">
      <alignment horizontal="right" vertical="top"/>
    </xf>
    <xf numFmtId="165" fontId="5" fillId="0" borderId="3" xfId="0" applyNumberFormat="1" applyFont="1" applyBorder="1" applyAlignment="1">
      <alignment vertical="top"/>
    </xf>
    <xf numFmtId="167" fontId="1" fillId="0" borderId="1" xfId="0" applyNumberFormat="1" applyFont="1" applyBorder="1" applyAlignment="1">
      <alignment horizontal="right" vertical="top"/>
    </xf>
    <xf numFmtId="3" fontId="9" fillId="0" borderId="0" xfId="0" applyNumberFormat="1" applyFont="1" applyAlignment="1">
      <alignment vertical="top"/>
    </xf>
    <xf numFmtId="3" fontId="9" fillId="0" borderId="2" xfId="0" applyNumberFormat="1" applyFont="1" applyBorder="1" applyAlignment="1">
      <alignment vertical="top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5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</cellXfs>
  <cellStyles count="3">
    <cellStyle name="Normal" xfId="0" builtinId="0"/>
    <cellStyle name="Normal 2" xfId="1" xr:uid="{6AE65611-CBDB-46FF-8653-59579A8F991F}"/>
    <cellStyle name="Percent 2" xfId="2" xr:uid="{30373B5C-0F76-42DE-9034-A994DD9498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D1A66-E05F-4A95-A9EC-565987BCC887}">
  <sheetPr>
    <pageSetUpPr fitToPage="1"/>
  </sheetPr>
  <dimension ref="A1:F19"/>
  <sheetViews>
    <sheetView showGridLines="0" tabSelected="1" zoomScaleNormal="100" workbookViewId="0">
      <selection activeCell="H10" sqref="H10"/>
    </sheetView>
  </sheetViews>
  <sheetFormatPr defaultRowHeight="14.4" x14ac:dyDescent="0.3"/>
  <cols>
    <col min="1" max="1" width="46.5546875" bestFit="1" customWidth="1"/>
    <col min="2" max="6" width="8.5546875" customWidth="1"/>
  </cols>
  <sheetData>
    <row r="1" spans="1:6" s="1" customFormat="1" ht="16.05" customHeight="1" x14ac:dyDescent="0.3">
      <c r="A1" s="37" t="s">
        <v>6</v>
      </c>
      <c r="B1" s="37"/>
      <c r="C1" s="37"/>
      <c r="D1" s="37"/>
      <c r="E1" s="37"/>
      <c r="F1" s="37"/>
    </row>
    <row r="2" spans="1:6" s="1" customFormat="1" ht="16.05" customHeight="1" x14ac:dyDescent="0.3">
      <c r="A2" s="37" t="s">
        <v>7</v>
      </c>
      <c r="B2" s="37"/>
      <c r="C2" s="37"/>
      <c r="D2" s="37"/>
      <c r="E2" s="37"/>
      <c r="F2" s="37"/>
    </row>
    <row r="3" spans="1:6" s="1" customFormat="1" ht="15" customHeight="1" thickBot="1" x14ac:dyDescent="0.35">
      <c r="A3" s="38" t="s">
        <v>8</v>
      </c>
      <c r="B3" s="38"/>
      <c r="C3" s="38"/>
      <c r="D3" s="38"/>
      <c r="E3" s="38"/>
      <c r="F3" s="38"/>
    </row>
    <row r="4" spans="1:6" s="3" customFormat="1" ht="30" customHeight="1" x14ac:dyDescent="0.35">
      <c r="A4" s="2"/>
      <c r="B4" s="39" t="s">
        <v>4</v>
      </c>
      <c r="C4" s="41" t="s">
        <v>22</v>
      </c>
      <c r="D4" s="39" t="s">
        <v>3</v>
      </c>
      <c r="E4" s="43" t="s">
        <v>5</v>
      </c>
      <c r="F4" s="44"/>
    </row>
    <row r="5" spans="1:6" s="3" customFormat="1" ht="15" customHeight="1" x14ac:dyDescent="0.35">
      <c r="A5" s="4"/>
      <c r="B5" s="40"/>
      <c r="C5" s="42"/>
      <c r="D5" s="40"/>
      <c r="E5" s="5" t="s">
        <v>0</v>
      </c>
      <c r="F5" s="5" t="s">
        <v>1</v>
      </c>
    </row>
    <row r="6" spans="1:6" s="1" customFormat="1" ht="15" customHeight="1" x14ac:dyDescent="0.3">
      <c r="A6" s="6" t="s">
        <v>9</v>
      </c>
      <c r="B6" s="7">
        <v>17017</v>
      </c>
      <c r="C6" s="31">
        <v>0</v>
      </c>
      <c r="D6" s="7">
        <v>23234</v>
      </c>
      <c r="E6" s="7">
        <f>D6-B6</f>
        <v>6217</v>
      </c>
      <c r="F6" s="8">
        <f>IF(B6=0, "N/A", E6/B6)</f>
        <v>0.36534054181113007</v>
      </c>
    </row>
    <row r="7" spans="1:6" s="1" customFormat="1" ht="15" customHeight="1" x14ac:dyDescent="0.3">
      <c r="A7" s="9" t="s">
        <v>10</v>
      </c>
      <c r="B7" s="10">
        <v>580</v>
      </c>
      <c r="C7" s="13">
        <v>0</v>
      </c>
      <c r="D7" s="13">
        <v>650</v>
      </c>
      <c r="E7" s="11">
        <f>D7-B7</f>
        <v>70</v>
      </c>
      <c r="F7" s="8">
        <f t="shared" ref="F7:F13" si="0">IF(B7=0, "N/A", E7/B7)</f>
        <v>0.1206896551724138</v>
      </c>
    </row>
    <row r="8" spans="1:6" s="1" customFormat="1" ht="15" customHeight="1" x14ac:dyDescent="0.3">
      <c r="A8" s="9" t="s">
        <v>11</v>
      </c>
      <c r="B8" s="12">
        <v>4547</v>
      </c>
      <c r="C8" s="13">
        <v>0</v>
      </c>
      <c r="D8" s="13">
        <v>3062</v>
      </c>
      <c r="E8" s="11">
        <f t="shared" ref="E8:E15" si="1">D8-B8</f>
        <v>-1485</v>
      </c>
      <c r="F8" s="8">
        <f t="shared" si="0"/>
        <v>-0.32658895975368374</v>
      </c>
    </row>
    <row r="9" spans="1:6" s="1" customFormat="1" ht="15" customHeight="1" x14ac:dyDescent="0.3">
      <c r="A9" s="9" t="s">
        <v>12</v>
      </c>
      <c r="B9" s="10">
        <v>425</v>
      </c>
      <c r="C9" s="13">
        <v>0</v>
      </c>
      <c r="D9" s="13">
        <v>490</v>
      </c>
      <c r="E9" s="11">
        <f t="shared" si="1"/>
        <v>65</v>
      </c>
      <c r="F9" s="8">
        <f t="shared" si="0"/>
        <v>0.15294117647058825</v>
      </c>
    </row>
    <row r="10" spans="1:6" s="1" customFormat="1" ht="15" customHeight="1" x14ac:dyDescent="0.3">
      <c r="A10" s="6" t="s">
        <v>13</v>
      </c>
      <c r="B10" s="13">
        <v>824</v>
      </c>
      <c r="C10" s="13">
        <v>0</v>
      </c>
      <c r="D10" s="13">
        <f>SUM(D11:D13)</f>
        <v>1024</v>
      </c>
      <c r="E10" s="11">
        <f t="shared" si="1"/>
        <v>200</v>
      </c>
      <c r="F10" s="8">
        <f t="shared" si="0"/>
        <v>0.24271844660194175</v>
      </c>
    </row>
    <row r="11" spans="1:6" s="16" customFormat="1" ht="15" customHeight="1" x14ac:dyDescent="0.3">
      <c r="A11" s="14" t="s">
        <v>14</v>
      </c>
      <c r="B11" s="15">
        <v>540</v>
      </c>
      <c r="C11" s="15">
        <v>0</v>
      </c>
      <c r="D11" s="33">
        <v>480</v>
      </c>
      <c r="E11" s="29">
        <f t="shared" si="1"/>
        <v>-60</v>
      </c>
      <c r="F11" s="30">
        <f t="shared" si="0"/>
        <v>-0.1111111111111111</v>
      </c>
    </row>
    <row r="12" spans="1:6" s="16" customFormat="1" ht="15" customHeight="1" x14ac:dyDescent="0.3">
      <c r="A12" s="14" t="s">
        <v>15</v>
      </c>
      <c r="B12" s="15">
        <v>200</v>
      </c>
      <c r="C12" s="15">
        <v>0</v>
      </c>
      <c r="D12" s="33">
        <v>430</v>
      </c>
      <c r="E12" s="29">
        <f t="shared" si="1"/>
        <v>230</v>
      </c>
      <c r="F12" s="30">
        <f t="shared" si="0"/>
        <v>1.1499999999999999</v>
      </c>
    </row>
    <row r="13" spans="1:6" s="16" customFormat="1" ht="15" customHeight="1" thickBot="1" x14ac:dyDescent="0.35">
      <c r="A13" s="17" t="s">
        <v>16</v>
      </c>
      <c r="B13" s="18">
        <v>84</v>
      </c>
      <c r="C13" s="18">
        <v>0</v>
      </c>
      <c r="D13" s="34">
        <v>114</v>
      </c>
      <c r="E13" s="29">
        <f t="shared" si="1"/>
        <v>30</v>
      </c>
      <c r="F13" s="30">
        <f t="shared" si="0"/>
        <v>0.35714285714285715</v>
      </c>
    </row>
    <row r="14" spans="1:6" s="22" customFormat="1" ht="16.05" customHeight="1" x14ac:dyDescent="0.3">
      <c r="A14" s="19" t="s">
        <v>2</v>
      </c>
      <c r="B14" s="20">
        <f>SUM(B6:B10)</f>
        <v>23393</v>
      </c>
      <c r="C14" s="20">
        <v>0</v>
      </c>
      <c r="D14" s="20">
        <f>SUM(D6:D10)</f>
        <v>28460</v>
      </c>
      <c r="E14" s="20">
        <f t="shared" si="1"/>
        <v>5067</v>
      </c>
      <c r="F14" s="21">
        <f>IF(B14=0, "N/A", E14/B14)</f>
        <v>0.21660325738468772</v>
      </c>
    </row>
    <row r="15" spans="1:6" s="1" customFormat="1" ht="15" customHeight="1" thickBot="1" x14ac:dyDescent="0.35">
      <c r="A15" s="23" t="s">
        <v>17</v>
      </c>
      <c r="B15" s="24">
        <v>93</v>
      </c>
      <c r="C15" s="32">
        <v>0</v>
      </c>
      <c r="D15" s="24">
        <v>102</v>
      </c>
      <c r="E15" s="25">
        <f t="shared" si="1"/>
        <v>9</v>
      </c>
      <c r="F15" s="26">
        <f>IF(B15=0, "N/A", E15/B15)</f>
        <v>9.6774193548387094E-2</v>
      </c>
    </row>
    <row r="16" spans="1:6" s="27" customFormat="1" ht="15" customHeight="1" x14ac:dyDescent="0.3">
      <c r="A16" s="45" t="s">
        <v>18</v>
      </c>
      <c r="B16" s="46"/>
      <c r="C16" s="46"/>
      <c r="D16" s="46"/>
      <c r="E16" s="46"/>
      <c r="F16" s="46"/>
    </row>
    <row r="17" spans="1:6" s="27" customFormat="1" ht="15" customHeight="1" x14ac:dyDescent="0.3">
      <c r="A17" s="35" t="s">
        <v>19</v>
      </c>
      <c r="B17" s="36"/>
      <c r="C17" s="36"/>
      <c r="D17" s="36"/>
      <c r="E17" s="36"/>
      <c r="F17" s="36"/>
    </row>
    <row r="18" spans="1:6" s="28" customFormat="1" ht="15" customHeight="1" x14ac:dyDescent="0.35">
      <c r="A18" s="36" t="s">
        <v>20</v>
      </c>
      <c r="B18" s="36"/>
      <c r="C18" s="36"/>
      <c r="D18" s="36"/>
      <c r="E18" s="36"/>
      <c r="F18" s="36"/>
    </row>
    <row r="19" spans="1:6" s="28" customFormat="1" ht="15" customHeight="1" x14ac:dyDescent="0.35">
      <c r="A19" s="36" t="s">
        <v>21</v>
      </c>
      <c r="B19" s="36"/>
      <c r="C19" s="36"/>
      <c r="D19" s="36"/>
      <c r="E19" s="36"/>
      <c r="F19" s="36"/>
    </row>
  </sheetData>
  <mergeCells count="7">
    <mergeCell ref="A1:F1"/>
    <mergeCell ref="A2:F2"/>
    <mergeCell ref="A3:F3"/>
    <mergeCell ref="B4:B5"/>
    <mergeCell ref="C4:C5"/>
    <mergeCell ref="D4:D5"/>
    <mergeCell ref="E4:F4"/>
  </mergeCells>
  <printOptions horizontalCentered="1"/>
  <pageMargins left="0.7" right="0.7" top="0.75" bottom="0.75" header="0.3" footer="0.3"/>
  <pageSetup orientation="landscape" r:id="rId1"/>
  <headerFooter differentFirst="1">
    <oddHeader>&amp;C&amp;"Microsoft Sans Serif,Bold"CUI//SP-BUDG</oddHeader>
  </headerFooter>
  <ignoredErrors>
    <ignoredError sqref="B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OIG PCB Table</vt:lpstr>
    </vt:vector>
  </TitlesOfParts>
  <Company>National Science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of Inspector General</dc:title>
  <dc:creator>NSF CFO</dc:creator>
  <cp:keywords>Office of Inspector General</cp:keywords>
  <cp:lastModifiedBy>Gary Luethke - VSG</cp:lastModifiedBy>
  <cp:lastPrinted>2024-03-12T00:10:47Z</cp:lastPrinted>
  <dcterms:created xsi:type="dcterms:W3CDTF">2015-12-02T15:48:13Z</dcterms:created>
  <dcterms:modified xsi:type="dcterms:W3CDTF">2024-04-06T12:16:52Z</dcterms:modified>
  <cp:category>Office of Inspector General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TitusGUID">
    <vt:lpwstr>88334bfc-23fc-434f-8b31-075a069a92d1</vt:lpwstr>
  </property>
  <property fmtid="{D5CDD505-2E9C-101B-9397-08002B2CF9AE}" pid="4" name="VM">
    <vt:lpwstr>Yes</vt:lpwstr>
  </property>
  <property fmtid="{D5CDD505-2E9C-101B-9397-08002B2CF9AE}" pid="5" name="ContainsCUI">
    <vt:lpwstr>Yes</vt:lpwstr>
  </property>
  <property fmtid="{D5CDD505-2E9C-101B-9397-08002B2CF9AE}" pid="6" name="MarkingType">
    <vt:lpwstr>Specified</vt:lpwstr>
  </property>
  <property fmtid="{D5CDD505-2E9C-101B-9397-08002B2CF9AE}" pid="7" name="CUIList">
    <vt:lpwstr>Short_List</vt:lpwstr>
  </property>
  <property fmtid="{D5CDD505-2E9C-101B-9397-08002B2CF9AE}" pid="8" name="CUIMarking">
    <vt:lpwstr>SP-BUDG</vt:lpwstr>
  </property>
  <property fmtid="{D5CDD505-2E9C-101B-9397-08002B2CF9AE}" pid="9" name="DisseminationNeeded">
    <vt:lpwstr>No</vt:lpwstr>
  </property>
  <property fmtid="{D5CDD505-2E9C-101B-9397-08002B2CF9AE}" pid="10" name="CUIEmail">
    <vt:lpwstr>cui@nsf.gov</vt:lpwstr>
  </property>
</Properties>
</file>