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2" documentId="13_ncr:1_{78212ACD-34AC-4AA9-B353-116B760557BB}" xr6:coauthVersionLast="47" xr6:coauthVersionMax="47" xr10:uidLastSave="{C4388685-B840-4F83-A22F-ECAC2B0E2BE9}"/>
  <bookViews>
    <workbookView xWindow="-108" yWindow="-108" windowWidth="23256" windowHeight="12576" xr2:uid="{5DD3D0FA-FEFB-4553-A1E4-CE2DE06CC07E}"/>
  </bookViews>
  <sheets>
    <sheet name="APP-APR Table 1.1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G4" i="1"/>
  <c r="F4" i="1"/>
  <c r="E4" i="1"/>
  <c r="D4" i="1"/>
  <c r="C4" i="1"/>
</calcChain>
</file>

<file path=xl/sharedStrings.xml><?xml version="1.0" encoding="utf-8"?>
<sst xmlns="http://schemas.openxmlformats.org/spreadsheetml/2006/main" count="16" uniqueCount="13">
  <si>
    <t>NSF Funding to Emerging Research Institutions (ERIs)</t>
  </si>
  <si>
    <t>FY19</t>
  </si>
  <si>
    <t>FY20</t>
  </si>
  <si>
    <t>FY21</t>
  </si>
  <si>
    <t>FY22</t>
  </si>
  <si>
    <t>FY23</t>
  </si>
  <si>
    <t>Number of new awards funded to ERIs</t>
  </si>
  <si>
    <t>Actuals</t>
  </si>
  <si>
    <t>Percentage of all new NSF awards to ERIs</t>
  </si>
  <si>
    <t>Total funding for all awards to ERIs (millions)</t>
  </si>
  <si>
    <t>Percentage of all NSF funding to ERIs</t>
  </si>
  <si>
    <t>19/Section 10002 of the CHIPS and Science Act of 2022 defines an Emerging Research Institution as an institution of higher education with an established undergraduate or graduate program that has less than $50,000,000 in Federal research expenditures. The text of the CHIPS and Science Act is available at www.congress.gov/117/plaws/publ167/PLAW-117publ167.pdf.</t>
  </si>
  <si>
    <t>NSF FY 2025 ANNUAL PERFORMANCE PLAN AND FY 2023 PERFORMANCE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</si>
</sst>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_(* #,##0_);_(* \(#,##0\);_(* &quot;-&quot;??_);_(@_)"/>
    <numFmt numFmtId="165" formatCode="0.0%"/>
  </numFmts>
  <fonts count="10" x14ac:knownFonts="1">
    <font>
      <sz val="11"/>
      <color theme="1"/>
      <name val="Aptos Narrow"/>
      <family val="2"/>
      <scheme val="minor"/>
    </font>
    <font>
      <sz val="11"/>
      <color theme="1"/>
      <name val="Aptos Narrow"/>
      <family val="2"/>
      <scheme val="minor"/>
    </font>
    <font>
      <b/>
      <sz val="9"/>
      <color theme="1"/>
      <name val="Open Sans"/>
    </font>
    <font>
      <b/>
      <sz val="9"/>
      <color theme="1"/>
      <name val="Open Sans"/>
      <family val="2"/>
    </font>
    <font>
      <sz val="9"/>
      <color theme="1"/>
      <name val="Aptos Narrow"/>
      <family val="2"/>
      <scheme val="minor"/>
    </font>
    <font>
      <sz val="9"/>
      <color theme="1"/>
      <name val="Open Sans"/>
    </font>
    <font>
      <b/>
      <sz val="9"/>
      <color rgb="FFFF0000"/>
      <name val="Open Sans"/>
    </font>
    <font>
      <sz val="8"/>
      <color theme="1"/>
      <name val="Open Sans"/>
    </font>
    <font>
      <sz val="8"/>
      <color theme="1"/>
      <name val="Open Sans"/>
      <family val="2"/>
    </font>
    <font>
      <b/>
      <sz val="12"/>
      <color theme="1"/>
      <name val="Aptos Narrow"/>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0" borderId="1" xfId="0" applyFont="1" applyBorder="1" applyAlignment="1">
      <alignment horizontal="center"/>
    </xf>
    <xf numFmtId="0" fontId="3" fillId="0" borderId="0" xfId="0" applyFont="1" applyAlignment="1">
      <alignment horizontal="center"/>
    </xf>
    <xf numFmtId="0" fontId="4" fillId="0" borderId="0" xfId="0" applyFont="1"/>
    <xf numFmtId="0" fontId="5" fillId="0" borderId="1" xfId="0" applyFont="1" applyBorder="1" applyAlignment="1">
      <alignment wrapText="1"/>
    </xf>
    <xf numFmtId="0" fontId="5" fillId="0" borderId="1" xfId="0" applyFont="1" applyBorder="1"/>
    <xf numFmtId="164" fontId="4" fillId="0" borderId="1" xfId="1" applyNumberFormat="1" applyFont="1" applyBorder="1"/>
    <xf numFmtId="3" fontId="6" fillId="0" borderId="0" xfId="0" applyNumberFormat="1" applyFont="1"/>
    <xf numFmtId="3" fontId="5" fillId="0" borderId="0" xfId="0" applyNumberFormat="1" applyFont="1"/>
    <xf numFmtId="165" fontId="4" fillId="0" borderId="1" xfId="2" applyNumberFormat="1" applyFont="1" applyBorder="1"/>
    <xf numFmtId="6" fontId="5" fillId="0" borderId="1" xfId="0" applyNumberFormat="1" applyFont="1" applyBorder="1"/>
    <xf numFmtId="6" fontId="5" fillId="0" borderId="0" xfId="0" applyNumberFormat="1" applyFont="1"/>
    <xf numFmtId="8" fontId="5" fillId="0" borderId="0" xfId="0" applyNumberFormat="1" applyFont="1"/>
    <xf numFmtId="165" fontId="5" fillId="0" borderId="1" xfId="2" applyNumberFormat="1" applyFont="1" applyBorder="1"/>
    <xf numFmtId="0" fontId="8" fillId="0" borderId="0" xfId="0" applyFont="1"/>
    <xf numFmtId="0" fontId="2" fillId="0" borderId="1" xfId="0" applyFont="1" applyBorder="1" applyAlignment="1">
      <alignment horizontal="left" vertical="top" wrapText="1"/>
    </xf>
    <xf numFmtId="0" fontId="7" fillId="0" borderId="0" xfId="0" applyFont="1" applyAlignment="1">
      <alignment wrapText="1"/>
    </xf>
    <xf numFmtId="0" fontId="9" fillId="0" borderId="2"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D6C0-FA92-4B8C-B625-54C5EB477D5D}">
  <dimension ref="A1:O50"/>
  <sheetViews>
    <sheetView tabSelected="1" zoomScaleNormal="100" workbookViewId="0">
      <selection sqref="A1:G1"/>
    </sheetView>
  </sheetViews>
  <sheetFormatPr defaultRowHeight="14.4" x14ac:dyDescent="0.3"/>
  <cols>
    <col min="1" max="1" width="33.109375" customWidth="1"/>
    <col min="2" max="2" width="10.5546875" customWidth="1"/>
  </cols>
  <sheetData>
    <row r="1" spans="1:15" ht="18.45" customHeight="1" x14ac:dyDescent="0.3">
      <c r="A1" s="17" t="s">
        <v>12</v>
      </c>
      <c r="B1" s="17"/>
      <c r="C1" s="17"/>
      <c r="D1" s="17"/>
      <c r="E1" s="17"/>
      <c r="F1" s="17"/>
      <c r="G1" s="17"/>
    </row>
    <row r="2" spans="1:15" ht="30" customHeight="1" x14ac:dyDescent="0.3">
      <c r="A2" s="15" t="s">
        <v>0</v>
      </c>
      <c r="B2" s="15"/>
      <c r="C2" s="1" t="s">
        <v>1</v>
      </c>
      <c r="D2" s="1" t="s">
        <v>2</v>
      </c>
      <c r="E2" s="1" t="s">
        <v>3</v>
      </c>
      <c r="F2" s="1" t="s">
        <v>4</v>
      </c>
      <c r="G2" s="1" t="s">
        <v>5</v>
      </c>
      <c r="H2" s="2"/>
      <c r="I2" s="2"/>
      <c r="J2" s="3"/>
    </row>
    <row r="3" spans="1:15" x14ac:dyDescent="0.3">
      <c r="A3" s="4" t="s">
        <v>6</v>
      </c>
      <c r="B3" s="5" t="s">
        <v>7</v>
      </c>
      <c r="C3" s="6">
        <v>2053</v>
      </c>
      <c r="D3" s="6">
        <v>2249</v>
      </c>
      <c r="E3" s="6">
        <v>2315</v>
      </c>
      <c r="F3" s="6">
        <v>2367</v>
      </c>
      <c r="G3" s="6">
        <v>2474</v>
      </c>
      <c r="I3" s="7"/>
      <c r="J3" s="8"/>
      <c r="K3" s="8"/>
      <c r="L3" s="8"/>
      <c r="M3" s="8"/>
    </row>
    <row r="4" spans="1:15" x14ac:dyDescent="0.3">
      <c r="A4" s="4" t="s">
        <v>8</v>
      </c>
      <c r="B4" s="5" t="s">
        <v>7</v>
      </c>
      <c r="C4" s="9">
        <f>C3/11251</f>
        <v>0.18247266909608034</v>
      </c>
      <c r="D4" s="9">
        <f>D3/12171</f>
        <v>0.18478350176649413</v>
      </c>
      <c r="E4" s="9">
        <f>E3/11347</f>
        <v>0.20401868335242795</v>
      </c>
      <c r="F4" s="9">
        <f>F3/10970</f>
        <v>0.21577028258887876</v>
      </c>
      <c r="G4" s="9">
        <f>G3/11058</f>
        <v>0.22372942665943207</v>
      </c>
    </row>
    <row r="5" spans="1:15" ht="26.4" x14ac:dyDescent="0.3">
      <c r="A5" s="4" t="s">
        <v>9</v>
      </c>
      <c r="B5" s="5" t="s">
        <v>7</v>
      </c>
      <c r="C5" s="10">
        <v>975.22401032000005</v>
      </c>
      <c r="D5" s="10">
        <v>1015.25333288</v>
      </c>
      <c r="E5" s="10">
        <v>1151.6557063100001</v>
      </c>
      <c r="F5" s="10">
        <v>1318.9441526599999</v>
      </c>
      <c r="G5" s="10">
        <v>1294.7724165100001</v>
      </c>
      <c r="I5" s="11"/>
      <c r="J5" s="11"/>
      <c r="K5" s="12"/>
      <c r="L5" s="12"/>
      <c r="M5" s="12"/>
      <c r="N5" s="12"/>
      <c r="O5" s="12"/>
    </row>
    <row r="6" spans="1:15" x14ac:dyDescent="0.3">
      <c r="A6" s="4" t="s">
        <v>10</v>
      </c>
      <c r="B6" s="5" t="s">
        <v>7</v>
      </c>
      <c r="C6" s="13">
        <f>C5/7688.61347295</f>
        <v>0.12684003608076061</v>
      </c>
      <c r="D6" s="13">
        <f>D5/7750.69349136</f>
        <v>0.1309887088183454</v>
      </c>
      <c r="E6" s="13">
        <f>E5/8118.56159215</f>
        <v>0.14185464915651549</v>
      </c>
      <c r="F6" s="13">
        <f>F5/8541.76343988</f>
        <v>0.15441122456073653</v>
      </c>
      <c r="G6" s="13">
        <f>G5/8653.71974342</f>
        <v>0.14962033147589529</v>
      </c>
    </row>
    <row r="8" spans="1:15" ht="58.2" customHeight="1" x14ac:dyDescent="0.3">
      <c r="A8" s="16" t="s">
        <v>11</v>
      </c>
      <c r="B8" s="16"/>
      <c r="C8" s="16"/>
      <c r="D8" s="16"/>
      <c r="E8" s="16"/>
      <c r="F8" s="16"/>
      <c r="G8" s="16"/>
    </row>
    <row r="50" spans="6:6" x14ac:dyDescent="0.3">
      <c r="F50" s="14"/>
    </row>
  </sheetData>
  <mergeCells count="3">
    <mergeCell ref="A2:B2"/>
    <mergeCell ref="A8:G8"/>
    <mergeCell ref="A1:G1"/>
  </mergeCells>
  <pageMargins left="0.7" right="0.7" top="0.75" bottom="0.75" header="0.3" footer="0.3"/>
  <pageSetup orientation="portrait" horizontalDpi="1200" verticalDpi="1200" r:id="rId1"/>
  <headerFooter differentFirst="1">
    <oddHeader xml:space="preserve">&amp;C
</oddHeader>
    <oddFooter>&amp;L  </oddFooter>
    <firstHeader xml:space="preserve">&amp;C
</firstHeader>
    <firstFooter>&amp;L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APP-APR Table 1.1d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FY 2025 ANNUAL PERFORMANCE PLAN AND FY 2023 PERFORMANCE REPORT</dc:title>
  <dc:creator>NSF CFO</dc:creator>
  <cp:keywords>NSF FY 2025 ANNUAL PERFORMANCE PLAN AND FY 2023 PERFORMANCE REPORT</cp:keywords>
  <cp:lastModifiedBy>Gary Luethke - VSG</cp:lastModifiedBy>
  <dcterms:created xsi:type="dcterms:W3CDTF">2024-03-11T20:23:28Z</dcterms:created>
  <dcterms:modified xsi:type="dcterms:W3CDTF">2024-04-06T12:25:54Z</dcterms:modified>
  <cp:category>NSF FY 2025 ANNUAL PERFORMANCE PLAN AND FY 2023 PERFORMANCE REPORT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b7ceb958-e342-4763-85fa-6d8fe4a24f21</vt:lpwstr>
  </property>
  <property fmtid="{D5CDD505-2E9C-101B-9397-08002B2CF9AE}" pid="3" name="ContainsCUI">
    <vt:lpwstr>No</vt:lpwstr>
  </property>
</Properties>
</file>