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ad.nsf.gov\NSF\Divisions\BDPUB\2026_Budget Cycle\FY 2026_Congressional\Production\PDF production\extracted Excel files\"/>
    </mc:Choice>
  </mc:AlternateContent>
  <xr:revisionPtr revIDLastSave="0" documentId="13_ncr:1_{4F40F9CE-57BE-4590-8F98-4F9B79C63C4C}" xr6:coauthVersionLast="47" xr6:coauthVersionMax="47" xr10:uidLastSave="{00000000-0000-0000-0000-000000000000}"/>
  <bookViews>
    <workbookView xWindow="-120" yWindow="-120" windowWidth="29040" windowHeight="17520" xr2:uid="{BC88B6CC-21F7-45AD-9E73-ACCD4045C6F8}"/>
  </bookViews>
  <sheets>
    <sheet name="IA Fund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E10" i="1"/>
  <c r="F10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1" i="1"/>
  <c r="F11" i="1" s="1"/>
  <c r="E9" i="1"/>
  <c r="F9" i="1" s="1"/>
  <c r="E8" i="1"/>
  <c r="F8" i="1" s="1"/>
  <c r="E7" i="1"/>
  <c r="F7" i="1" s="1"/>
  <c r="D6" i="1"/>
  <c r="B12" i="1"/>
  <c r="E12" i="1" s="1"/>
  <c r="F12" i="1" s="1"/>
  <c r="B6" i="1" l="1"/>
  <c r="E6" i="1" s="1"/>
  <c r="F6" i="1" s="1"/>
</calcChain>
</file>

<file path=xl/sharedStrings.xml><?xml version="1.0" encoding="utf-8"?>
<sst xmlns="http://schemas.openxmlformats.org/spreadsheetml/2006/main" count="27" uniqueCount="27">
  <si>
    <t>FY 2024
Current
Plan</t>
  </si>
  <si>
    <t>FY 2025
(TBD)</t>
  </si>
  <si>
    <t>FY 2026
Request</t>
  </si>
  <si>
    <t>Change over</t>
  </si>
  <si>
    <t>FY 2024 Current Plan</t>
  </si>
  <si>
    <t>Amount</t>
  </si>
  <si>
    <t>Percent</t>
  </si>
  <si>
    <t>(Dollars in Millions)</t>
  </si>
  <si>
    <t>Total</t>
  </si>
  <si>
    <t>EPSCoR</t>
  </si>
  <si>
    <t>Evaluation &amp; Assessment Capability</t>
  </si>
  <si>
    <t>Facility Operations Transition</t>
  </si>
  <si>
    <t>[12.00]</t>
  </si>
  <si>
    <t>Growing Convergence Research</t>
  </si>
  <si>
    <t>HBCU Excellence in Research</t>
  </si>
  <si>
    <t>Major Research Instrumentation</t>
  </si>
  <si>
    <t>Mid-scale Research Infrastructure</t>
  </si>
  <si>
    <t>Modeling and Forecasting</t>
  </si>
  <si>
    <t>Planning &amp; Policy Support</t>
  </si>
  <si>
    <t>Research Investment Communications</t>
  </si>
  <si>
    <t>STC Admin</t>
  </si>
  <si>
    <t>Science &amp; Technology Policy Institute</t>
  </si>
  <si>
    <t>Strategic Initiatives Resources</t>
  </si>
  <si>
    <t>[30.00]</t>
  </si>
  <si>
    <t>Compliance in Research</t>
  </si>
  <si>
    <t>GRANTED</t>
  </si>
  <si>
    <t>IA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</si>
</sst>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;\-&quot;$&quot;#,##0.00;&quot;-&quot;??"/>
    <numFmt numFmtId="165" formatCode="#,##0.00;\-#,##0.00;&quot;-&quot;??"/>
    <numFmt numFmtId="166" formatCode="0.0%;\-0.0%;&quot;-&quot;??"/>
  </numFmts>
  <fonts count="4" x14ac:knownFonts="1">
    <font>
      <sz val="11"/>
      <color theme="1"/>
      <name val="Aptos Narrow"/>
      <family val="2"/>
      <scheme val="minor"/>
    </font>
    <font>
      <sz val="9"/>
      <color theme="1"/>
      <name val="Open Sans"/>
    </font>
    <font>
      <b/>
      <sz val="9"/>
      <color theme="1"/>
      <name val="Open Sans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165" fontId="1" fillId="0" borderId="0" xfId="0" applyNumberFormat="1" applyFont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left" indent="1"/>
    </xf>
    <xf numFmtId="0" fontId="1" fillId="0" borderId="1" xfId="0" applyFont="1" applyBorder="1" applyAlignment="1">
      <alignment horizontal="left" indent="1"/>
    </xf>
    <xf numFmtId="166" fontId="1" fillId="0" borderId="0" xfId="0" applyNumberFormat="1" applyFont="1" applyAlignment="1">
      <alignment horizontal="right"/>
    </xf>
    <xf numFmtId="166" fontId="1" fillId="0" borderId="1" xfId="0" applyNumberFormat="1" applyFont="1" applyBorder="1" applyAlignment="1">
      <alignment horizontal="right"/>
    </xf>
    <xf numFmtId="0" fontId="2" fillId="0" borderId="4" xfId="0" applyFont="1" applyBorder="1"/>
    <xf numFmtId="164" fontId="2" fillId="0" borderId="4" xfId="0" applyNumberFormat="1" applyFont="1" applyBorder="1" applyAlignment="1">
      <alignment horizontal="right"/>
    </xf>
    <xf numFmtId="166" fontId="2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2">
    <cellStyle name="Normal" xfId="0" builtinId="0"/>
    <cellStyle name="Normal 2" xfId="1" xr:uid="{F9240F2B-3E95-4602-A6AA-5B5AA340D1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A8A23-5A7E-4516-ABF0-042007E9C9F4}">
  <dimension ref="A1:F21"/>
  <sheetViews>
    <sheetView showGridLines="0" tabSelected="1" workbookViewId="0">
      <selection activeCell="A2" sqref="A2:F2"/>
    </sheetView>
  </sheetViews>
  <sheetFormatPr defaultColWidth="9.1796875" defaultRowHeight="14.5" x14ac:dyDescent="0.45"/>
  <cols>
    <col min="1" max="1" width="40.81640625" style="1" customWidth="1"/>
    <col min="2" max="6" width="10.7265625" style="1" customWidth="1"/>
    <col min="7" max="16384" width="9.1796875" style="1"/>
  </cols>
  <sheetData>
    <row r="1" spans="1:6" x14ac:dyDescent="0.45">
      <c r="A1" s="14" t="s">
        <v>26</v>
      </c>
      <c r="B1" s="14"/>
      <c r="C1" s="14"/>
      <c r="D1" s="14"/>
      <c r="E1" s="14"/>
      <c r="F1" s="14"/>
    </row>
    <row r="2" spans="1:6" ht="15" thickBot="1" x14ac:dyDescent="0.5">
      <c r="A2" s="20" t="s">
        <v>7</v>
      </c>
      <c r="B2" s="20"/>
      <c r="C2" s="20"/>
      <c r="D2" s="20"/>
      <c r="E2" s="20"/>
      <c r="F2" s="20"/>
    </row>
    <row r="3" spans="1:6" x14ac:dyDescent="0.45">
      <c r="A3" s="2"/>
      <c r="B3" s="15" t="s">
        <v>0</v>
      </c>
      <c r="C3" s="15" t="s">
        <v>1</v>
      </c>
      <c r="D3" s="15" t="s">
        <v>2</v>
      </c>
      <c r="E3" s="19" t="s">
        <v>3</v>
      </c>
      <c r="F3" s="19"/>
    </row>
    <row r="4" spans="1:6" x14ac:dyDescent="0.45">
      <c r="B4" s="16"/>
      <c r="C4" s="16"/>
      <c r="D4" s="16"/>
      <c r="E4" s="18" t="s">
        <v>4</v>
      </c>
      <c r="F4" s="18"/>
    </row>
    <row r="5" spans="1:6" x14ac:dyDescent="0.45">
      <c r="A5" s="3"/>
      <c r="B5" s="17"/>
      <c r="C5" s="17"/>
      <c r="D5" s="17"/>
      <c r="E5" s="4" t="s">
        <v>5</v>
      </c>
      <c r="F5" s="4" t="s">
        <v>6</v>
      </c>
    </row>
    <row r="6" spans="1:6" x14ac:dyDescent="0.45">
      <c r="A6" s="11" t="s">
        <v>8</v>
      </c>
      <c r="B6" s="12">
        <f>SUM(B7:B21)</f>
        <v>430.01999999999992</v>
      </c>
      <c r="C6" s="12"/>
      <c r="D6" s="12">
        <f>SUM(D7:D21)</f>
        <v>177.73000000000002</v>
      </c>
      <c r="E6" s="12">
        <f>D6-B6</f>
        <v>-252.28999999999991</v>
      </c>
      <c r="F6" s="13">
        <f>IFERROR(E6/B6, "N/A")</f>
        <v>-0.5866936421561787</v>
      </c>
    </row>
    <row r="7" spans="1:6" x14ac:dyDescent="0.45">
      <c r="A7" s="7" t="s">
        <v>9</v>
      </c>
      <c r="B7" s="5">
        <v>250</v>
      </c>
      <c r="C7" s="5"/>
      <c r="D7" s="5">
        <v>107.7</v>
      </c>
      <c r="E7" s="5">
        <f t="shared" ref="E7:E20" si="0">D7-B7</f>
        <v>-142.30000000000001</v>
      </c>
      <c r="F7" s="9">
        <f t="shared" ref="E7:F20" si="1">IFERROR(E7/B7, "N/A")</f>
        <v>-0.56920000000000004</v>
      </c>
    </row>
    <row r="8" spans="1:6" x14ac:dyDescent="0.45">
      <c r="A8" s="7" t="s">
        <v>24</v>
      </c>
      <c r="B8" s="5">
        <v>3</v>
      </c>
      <c r="C8" s="5"/>
      <c r="D8" s="5">
        <v>2.34</v>
      </c>
      <c r="E8" s="5">
        <f t="shared" si="0"/>
        <v>-0.66000000000000014</v>
      </c>
      <c r="F8" s="9">
        <f t="shared" si="1"/>
        <v>-0.22000000000000006</v>
      </c>
    </row>
    <row r="9" spans="1:6" x14ac:dyDescent="0.45">
      <c r="A9" s="7" t="s">
        <v>10</v>
      </c>
      <c r="B9" s="5">
        <v>6.4</v>
      </c>
      <c r="C9" s="5"/>
      <c r="D9" s="5">
        <v>0</v>
      </c>
      <c r="E9" s="5">
        <f t="shared" si="0"/>
        <v>-6.4</v>
      </c>
      <c r="F9" s="9">
        <f t="shared" si="1"/>
        <v>-1</v>
      </c>
    </row>
    <row r="10" spans="1:6" x14ac:dyDescent="0.45">
      <c r="A10" s="7" t="s">
        <v>11</v>
      </c>
      <c r="B10" s="5" t="s">
        <v>12</v>
      </c>
      <c r="C10" s="5"/>
      <c r="D10" s="5">
        <v>0</v>
      </c>
      <c r="E10" s="9" t="str">
        <f t="shared" si="1"/>
        <v>N/A</v>
      </c>
      <c r="F10" s="9" t="str">
        <f t="shared" si="1"/>
        <v>N/A</v>
      </c>
    </row>
    <row r="11" spans="1:6" x14ac:dyDescent="0.45">
      <c r="A11" s="7" t="s">
        <v>13</v>
      </c>
      <c r="B11" s="5">
        <v>15.77</v>
      </c>
      <c r="C11" s="5"/>
      <c r="D11" s="5">
        <v>0</v>
      </c>
      <c r="E11" s="5">
        <f t="shared" si="0"/>
        <v>-15.77</v>
      </c>
      <c r="F11" s="9">
        <f t="shared" si="1"/>
        <v>-1</v>
      </c>
    </row>
    <row r="12" spans="1:6" x14ac:dyDescent="0.45">
      <c r="A12" s="7" t="s">
        <v>25</v>
      </c>
      <c r="B12" s="5">
        <f>34.5</f>
        <v>34.5</v>
      </c>
      <c r="C12" s="5"/>
      <c r="D12" s="5">
        <v>0</v>
      </c>
      <c r="E12" s="5">
        <f t="shared" si="0"/>
        <v>-34.5</v>
      </c>
      <c r="F12" s="9">
        <f t="shared" si="1"/>
        <v>-1</v>
      </c>
    </row>
    <row r="13" spans="1:6" x14ac:dyDescent="0.45">
      <c r="A13" s="7" t="s">
        <v>14</v>
      </c>
      <c r="B13" s="5">
        <v>25</v>
      </c>
      <c r="C13" s="5"/>
      <c r="D13" s="5">
        <v>20</v>
      </c>
      <c r="E13" s="5">
        <f t="shared" si="0"/>
        <v>-5</v>
      </c>
      <c r="F13" s="9">
        <f t="shared" si="1"/>
        <v>-0.2</v>
      </c>
    </row>
    <row r="14" spans="1:6" x14ac:dyDescent="0.45">
      <c r="A14" s="7" t="s">
        <v>15</v>
      </c>
      <c r="B14" s="5">
        <v>31.17</v>
      </c>
      <c r="C14" s="5"/>
      <c r="D14" s="5">
        <v>20</v>
      </c>
      <c r="E14" s="5">
        <f t="shared" si="0"/>
        <v>-11.170000000000002</v>
      </c>
      <c r="F14" s="9">
        <f t="shared" si="1"/>
        <v>-0.35835739493102348</v>
      </c>
    </row>
    <row r="15" spans="1:6" x14ac:dyDescent="0.45">
      <c r="A15" s="7" t="s">
        <v>16</v>
      </c>
      <c r="B15" s="5">
        <v>40.049999999999997</v>
      </c>
      <c r="C15" s="5"/>
      <c r="D15" s="5">
        <v>0</v>
      </c>
      <c r="E15" s="5">
        <f t="shared" si="0"/>
        <v>-40.049999999999997</v>
      </c>
      <c r="F15" s="9">
        <f t="shared" si="1"/>
        <v>-1</v>
      </c>
    </row>
    <row r="16" spans="1:6" x14ac:dyDescent="0.45">
      <c r="A16" s="7" t="s">
        <v>17</v>
      </c>
      <c r="B16" s="5">
        <v>3.46</v>
      </c>
      <c r="C16" s="5"/>
      <c r="D16" s="5">
        <v>0</v>
      </c>
      <c r="E16" s="5">
        <f t="shared" si="0"/>
        <v>-3.46</v>
      </c>
      <c r="F16" s="9">
        <f t="shared" si="1"/>
        <v>-1</v>
      </c>
    </row>
    <row r="17" spans="1:6" x14ac:dyDescent="0.45">
      <c r="A17" s="7" t="s">
        <v>18</v>
      </c>
      <c r="B17" s="5">
        <v>5.96</v>
      </c>
      <c r="C17" s="5"/>
      <c r="D17" s="5">
        <v>0</v>
      </c>
      <c r="E17" s="5">
        <f t="shared" si="0"/>
        <v>-5.96</v>
      </c>
      <c r="F17" s="9">
        <f t="shared" si="1"/>
        <v>-1</v>
      </c>
    </row>
    <row r="18" spans="1:6" x14ac:dyDescent="0.45">
      <c r="A18" s="7" t="s">
        <v>19</v>
      </c>
      <c r="B18" s="5">
        <v>8.77</v>
      </c>
      <c r="C18" s="5"/>
      <c r="D18" s="5">
        <v>0</v>
      </c>
      <c r="E18" s="5">
        <f t="shared" si="0"/>
        <v>-8.77</v>
      </c>
      <c r="F18" s="9">
        <f t="shared" si="1"/>
        <v>-1</v>
      </c>
    </row>
    <row r="19" spans="1:6" x14ac:dyDescent="0.45">
      <c r="A19" s="7" t="s">
        <v>20</v>
      </c>
      <c r="B19" s="5">
        <v>0.59</v>
      </c>
      <c r="C19" s="5"/>
      <c r="D19" s="5">
        <v>0</v>
      </c>
      <c r="E19" s="5">
        <f t="shared" si="0"/>
        <v>-0.59</v>
      </c>
      <c r="F19" s="9">
        <f t="shared" si="1"/>
        <v>-1</v>
      </c>
    </row>
    <row r="20" spans="1:6" x14ac:dyDescent="0.45">
      <c r="A20" s="7" t="s">
        <v>21</v>
      </c>
      <c r="B20" s="5">
        <v>5.35</v>
      </c>
      <c r="C20" s="5"/>
      <c r="D20" s="5">
        <v>2.2999999999999998</v>
      </c>
      <c r="E20" s="5">
        <f t="shared" si="0"/>
        <v>-3.05</v>
      </c>
      <c r="F20" s="9">
        <f t="shared" si="1"/>
        <v>-0.57009345794392519</v>
      </c>
    </row>
    <row r="21" spans="1:6" ht="15" thickBot="1" x14ac:dyDescent="0.5">
      <c r="A21" s="8" t="s">
        <v>22</v>
      </c>
      <c r="B21" s="6" t="s">
        <v>23</v>
      </c>
      <c r="C21" s="6"/>
      <c r="D21" s="6">
        <v>25.39</v>
      </c>
      <c r="E21" s="6">
        <f>25.39-30</f>
        <v>-4.6099999999999994</v>
      </c>
      <c r="F21" s="10">
        <f>E21/30</f>
        <v>-0.15366666666666665</v>
      </c>
    </row>
  </sheetData>
  <mergeCells count="7">
    <mergeCell ref="A1:F1"/>
    <mergeCell ref="B3:B5"/>
    <mergeCell ref="C3:C5"/>
    <mergeCell ref="D3:D5"/>
    <mergeCell ref="E4:F4"/>
    <mergeCell ref="E3:F3"/>
    <mergeCell ref="A2:F2"/>
  </mergeCells>
  <pageMargins left="0.7" right="0.7" top="0.75" bottom="0.75" header="0.3" footer="0.3"/>
  <pageSetup orientation="portrait" r:id="rId1"/>
  <headerFooter>
    <oddHeader xml:space="preserve">&amp;C
</oddHeader>
    <oddFooter>&amp;L  </oddFooter>
  </headerFooter>
  <ignoredErrors>
    <ignoredError sqref="E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IA Funding</vt:lpstr>
    </vt:vector>
  </TitlesOfParts>
  <Company>National Science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Cunningham, Jason</dc:creator>
  <cp:lastModifiedBy>Prendergast, Garrett</cp:lastModifiedBy>
  <dcterms:created xsi:type="dcterms:W3CDTF">2025-05-12T20:45:30Z</dcterms:created>
  <dcterms:modified xsi:type="dcterms:W3CDTF">2025-06-02T18:54:16Z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b073f7ff-c191-43fd-b4db-514df4b9917d</vt:lpwstr>
  </property>
  <property fmtid="{D5CDD505-2E9C-101B-9397-08002B2CF9AE}" pid="3" name="ContainsCUI">
    <vt:lpwstr>No</vt:lpwstr>
  </property>
</Properties>
</file>