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A6B4F399-DA59-4324-93FA-E482330DD311}" xr6:coauthVersionLast="47" xr6:coauthVersionMax="47" xr10:uidLastSave="{A9B6DB65-2948-49B7-BE71-53DA5AFF9A3F}"/>
  <bookViews>
    <workbookView xWindow="-108" yWindow="-108" windowWidth="23256" windowHeight="12576" xr2:uid="{B6DFC833-27D7-4974-A3D9-0F4C021A8383}"/>
  </bookViews>
  <sheets>
    <sheet name="Biological Sciences Funding" sheetId="1" r:id="rId1"/>
  </sheets>
  <definedNames>
    <definedName name="_xlnm.Print_Area" localSheetId="0">'Biological Sciences Funding'!$A$1:$F$12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D11" i="1"/>
  <c r="C11" i="1"/>
  <c r="B11" i="1"/>
  <c r="E10" i="1"/>
  <c r="F10" i="1" s="1"/>
  <c r="E9" i="1"/>
  <c r="F9" i="1" s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<sst xmlns="http://schemas.openxmlformats.org/spreadsheetml/2006/main" count="15" uniqueCount="15">
  <si>
    <t>BIO Funding</t>
  </si>
  <si>
    <t>(Dollars in Millions)</t>
  </si>
  <si>
    <r>
      <t>FY 2023
Base
Plan</t>
    </r>
    <r>
      <rPr>
        <vertAlign val="superscript"/>
        <sz val="9"/>
        <color theme="1"/>
        <rFont val="Open Sans"/>
      </rPr>
      <t>1</t>
    </r>
  </si>
  <si>
    <t>FY 2024
(TBD)</t>
  </si>
  <si>
    <t>FY 2025
Request</t>
  </si>
  <si>
    <t>Change over
FY 2023 Base Plan</t>
  </si>
  <si>
    <t>Amount</t>
  </si>
  <si>
    <t>Percent</t>
  </si>
  <si>
    <t>Division of Biological Infrastructure (DBI)</t>
  </si>
  <si>
    <t>Division of Environmental Biology (DEB)</t>
  </si>
  <si>
    <t>Division of Emerging Frontiers (EF)</t>
  </si>
  <si>
    <t>Division of Integrative Organismal Systems (IOS)</t>
  </si>
  <si>
    <t>Division of Molecular and Cellular Biosciences (MCB)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</si>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</sst>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"/>
    <numFmt numFmtId="166" formatCode="#,##0.00;\-#,##0.00;&quot;-&quot;??"/>
    <numFmt numFmtId="167" formatCode="&quot;$&quot;#,##0.00"/>
  </numFmts>
  <fonts count="12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9"/>
      <color theme="1"/>
      <name val="Open Sans"/>
      <family val="2"/>
    </font>
    <font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Segoe UI"/>
      <family val="2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vertical="top"/>
    </xf>
    <xf numFmtId="0" fontId="2" fillId="0" borderId="0" xfId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5" fillId="0" borderId="0" xfId="1" applyFont="1" applyAlignment="1">
      <alignment vertical="top"/>
    </xf>
    <xf numFmtId="0" fontId="2" fillId="0" borderId="0" xfId="1"/>
    <xf numFmtId="0" fontId="6" fillId="0" borderId="3" xfId="1" applyFont="1" applyBorder="1" applyAlignment="1">
      <alignment horizontal="right" wrapText="1"/>
    </xf>
    <xf numFmtId="164" fontId="5" fillId="0" borderId="4" xfId="1" applyNumberFormat="1" applyFont="1" applyBorder="1" applyAlignment="1">
      <alignment horizontal="right" vertical="top"/>
    </xf>
    <xf numFmtId="164" fontId="5" fillId="0" borderId="0" xfId="1" applyNumberFormat="1" applyFont="1" applyAlignment="1">
      <alignment horizontal="right" vertical="top"/>
    </xf>
    <xf numFmtId="165" fontId="5" fillId="0" borderId="0" xfId="2" applyNumberFormat="1" applyFont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0" fontId="8" fillId="0" borderId="0" xfId="0" applyFont="1"/>
    <xf numFmtId="0" fontId="5" fillId="0" borderId="3" xfId="1" applyFont="1" applyBorder="1" applyAlignment="1">
      <alignment vertical="top"/>
    </xf>
    <xf numFmtId="166" fontId="5" fillId="0" borderId="3" xfId="1" applyNumberFormat="1" applyFont="1" applyBorder="1" applyAlignment="1">
      <alignment horizontal="right" vertical="top"/>
    </xf>
    <xf numFmtId="165" fontId="5" fillId="0" borderId="3" xfId="2" applyNumberFormat="1" applyFont="1" applyBorder="1" applyAlignment="1">
      <alignment horizontal="right" vertical="top"/>
    </xf>
    <xf numFmtId="164" fontId="9" fillId="0" borderId="4" xfId="1" applyNumberFormat="1" applyFont="1" applyBorder="1" applyAlignment="1">
      <alignment horizontal="right" vertical="top"/>
    </xf>
    <xf numFmtId="166" fontId="9" fillId="0" borderId="0" xfId="1" applyNumberFormat="1" applyFont="1" applyAlignment="1">
      <alignment horizontal="right" vertical="top"/>
    </xf>
    <xf numFmtId="167" fontId="9" fillId="0" borderId="0" xfId="1" applyNumberFormat="1" applyFont="1" applyAlignment="1">
      <alignment horizontal="right" vertical="top"/>
    </xf>
    <xf numFmtId="165" fontId="9" fillId="0" borderId="0" xfId="2" applyNumberFormat="1" applyFont="1" applyAlignment="1">
      <alignment horizontal="right" vertical="top"/>
    </xf>
    <xf numFmtId="0" fontId="10" fillId="0" borderId="2" xfId="0" applyFont="1" applyBorder="1" applyAlignment="1">
      <alignment horizontal="left" vertical="top" wrapText="1"/>
    </xf>
    <xf numFmtId="0" fontId="3" fillId="0" borderId="0" xfId="1" applyFont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0" borderId="3" xfId="1" applyFont="1" applyBorder="1" applyAlignment="1">
      <alignment horizontal="right" wrapText="1"/>
    </xf>
    <xf numFmtId="0" fontId="6" fillId="0" borderId="2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3">
    <cellStyle name="Normal" xfId="0" builtinId="0"/>
    <cellStyle name="Normal 2" xfId="1" xr:uid="{9A219E56-4BA9-46DE-8617-2802E2849D1A}"/>
    <cellStyle name="Percent 2" xfId="2" xr:uid="{F0B59D12-13BB-42DF-A7EA-4416CD69E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9363-B122-47B4-A4C7-A1EDB94563E4}">
  <dimension ref="A1:I12"/>
  <sheetViews>
    <sheetView showGridLines="0" tabSelected="1" zoomScaleNormal="100" workbookViewId="0">
      <selection activeCell="A12" sqref="A12:F12"/>
    </sheetView>
  </sheetViews>
  <sheetFormatPr defaultColWidth="8.77734375" defaultRowHeight="14.4" x14ac:dyDescent="0.3"/>
  <cols>
    <col min="1" max="1" width="41.5546875" style="5" customWidth="1"/>
    <col min="2" max="6" width="9.6640625" style="5" customWidth="1"/>
    <col min="7" max="7" width="13.6640625" style="5" customWidth="1"/>
    <col min="8" max="16384" width="8.77734375" style="5"/>
  </cols>
  <sheetData>
    <row r="1" spans="1:9" s="2" customFormat="1" ht="16.05" customHeight="1" x14ac:dyDescent="0.25">
      <c r="A1" s="20" t="s">
        <v>0</v>
      </c>
      <c r="B1" s="20"/>
      <c r="C1" s="20"/>
      <c r="D1" s="20"/>
      <c r="E1" s="20"/>
      <c r="F1" s="20"/>
      <c r="G1" s="1"/>
      <c r="I1" s="3"/>
    </row>
    <row r="2" spans="1:9" s="2" customFormat="1" ht="15" customHeight="1" thickBot="1" x14ac:dyDescent="0.3">
      <c r="A2" s="21" t="s">
        <v>1</v>
      </c>
      <c r="B2" s="21"/>
      <c r="C2" s="21"/>
      <c r="D2" s="21"/>
      <c r="E2" s="21"/>
      <c r="F2" s="21"/>
      <c r="G2" s="4"/>
    </row>
    <row r="3" spans="1:9" ht="15" customHeight="1" x14ac:dyDescent="0.3">
      <c r="A3" s="22"/>
      <c r="B3" s="25" t="s">
        <v>2</v>
      </c>
      <c r="C3" s="25" t="s">
        <v>3</v>
      </c>
      <c r="D3" s="25" t="s">
        <v>4</v>
      </c>
      <c r="E3" s="28" t="s">
        <v>5</v>
      </c>
      <c r="F3" s="28"/>
    </row>
    <row r="4" spans="1:9" ht="15" customHeight="1" x14ac:dyDescent="0.3">
      <c r="A4" s="23"/>
      <c r="B4" s="26"/>
      <c r="C4" s="26"/>
      <c r="D4" s="26"/>
      <c r="E4" s="29"/>
      <c r="F4" s="29"/>
    </row>
    <row r="5" spans="1:9" ht="15" customHeight="1" x14ac:dyDescent="0.3">
      <c r="A5" s="24"/>
      <c r="B5" s="26"/>
      <c r="C5" s="27"/>
      <c r="D5" s="27"/>
      <c r="E5" s="6" t="s">
        <v>6</v>
      </c>
      <c r="F5" s="6" t="s">
        <v>7</v>
      </c>
    </row>
    <row r="6" spans="1:9" s="2" customFormat="1" ht="15" customHeight="1" x14ac:dyDescent="0.25">
      <c r="A6" s="4" t="s">
        <v>8</v>
      </c>
      <c r="B6" s="7">
        <v>205.47</v>
      </c>
      <c r="C6" s="7">
        <v>0</v>
      </c>
      <c r="D6" s="7">
        <v>230.37</v>
      </c>
      <c r="E6" s="8">
        <f>D6-B6</f>
        <v>24.900000000000006</v>
      </c>
      <c r="F6" s="9">
        <f>IF(B6=0,"N/A",E6/B6)</f>
        <v>0.1211855745364287</v>
      </c>
    </row>
    <row r="7" spans="1:9" s="2" customFormat="1" ht="15" customHeight="1" x14ac:dyDescent="0.25">
      <c r="A7" s="4" t="s">
        <v>9</v>
      </c>
      <c r="B7" s="10">
        <v>167.35</v>
      </c>
      <c r="C7" s="10">
        <v>0</v>
      </c>
      <c r="D7" s="10">
        <v>162.87</v>
      </c>
      <c r="E7" s="10">
        <f t="shared" ref="E7:E10" si="0">D7-B7</f>
        <v>-4.4799999999999898</v>
      </c>
      <c r="F7" s="9">
        <f t="shared" ref="F7:F10" si="1">IF(B7=0,"N/A",E7/B7)</f>
        <v>-2.6770242007768091E-2</v>
      </c>
    </row>
    <row r="8" spans="1:9" s="2" customFormat="1" ht="15" customHeight="1" x14ac:dyDescent="0.3">
      <c r="A8" s="4" t="s">
        <v>10</v>
      </c>
      <c r="B8" s="10">
        <v>132.63999999999999</v>
      </c>
      <c r="C8" s="10">
        <v>0</v>
      </c>
      <c r="D8" s="10">
        <v>140.47999999999999</v>
      </c>
      <c r="E8" s="10">
        <f t="shared" si="0"/>
        <v>7.8400000000000034</v>
      </c>
      <c r="F8" s="9">
        <f t="shared" si="1"/>
        <v>5.9107358262967459E-2</v>
      </c>
      <c r="G8" s="11"/>
    </row>
    <row r="9" spans="1:9" s="2" customFormat="1" ht="15" customHeight="1" x14ac:dyDescent="0.25">
      <c r="A9" s="4" t="s">
        <v>11</v>
      </c>
      <c r="B9" s="10">
        <v>194.58</v>
      </c>
      <c r="C9" s="10">
        <v>0</v>
      </c>
      <c r="D9" s="10">
        <v>187.99</v>
      </c>
      <c r="E9" s="10">
        <f t="shared" si="0"/>
        <v>-6.5900000000000034</v>
      </c>
      <c r="F9" s="9">
        <f t="shared" si="1"/>
        <v>-3.3867817864117605E-2</v>
      </c>
    </row>
    <row r="10" spans="1:9" s="2" customFormat="1" ht="15" customHeight="1" x14ac:dyDescent="0.25">
      <c r="A10" s="12" t="s">
        <v>12</v>
      </c>
      <c r="B10" s="13">
        <v>144.87</v>
      </c>
      <c r="C10" s="13">
        <v>0</v>
      </c>
      <c r="D10" s="13">
        <v>141.22</v>
      </c>
      <c r="E10" s="13">
        <f t="shared" si="0"/>
        <v>-3.6500000000000057</v>
      </c>
      <c r="F10" s="14">
        <f t="shared" si="1"/>
        <v>-2.5195002415959174E-2</v>
      </c>
    </row>
    <row r="11" spans="1:9" s="2" customFormat="1" ht="15" customHeight="1" thickBot="1" x14ac:dyDescent="0.3">
      <c r="A11" s="1" t="s">
        <v>13</v>
      </c>
      <c r="B11" s="15">
        <f>SUM(B6:B10)</f>
        <v>844.91</v>
      </c>
      <c r="C11" s="16">
        <f>SUM(C6:C10)</f>
        <v>0</v>
      </c>
      <c r="D11" s="15">
        <f>SUM(D6:D10)</f>
        <v>862.93000000000006</v>
      </c>
      <c r="E11" s="17">
        <f>SUM(E6:E10)</f>
        <v>18.02000000000001</v>
      </c>
      <c r="F11" s="18">
        <f>IF(B11=0,"N/A",E11/B11)</f>
        <v>2.1327715377969264E-2</v>
      </c>
    </row>
    <row r="12" spans="1:9" ht="49.2" x14ac:dyDescent="0.3">
      <c r="A12" s="19" t="s">
        <v>14</v>
      </c>
      <c r="B12" s="19"/>
      <c r="C12" s="19"/>
      <c r="D12" s="19"/>
      <c r="E12" s="19"/>
      <c r="F12" s="19"/>
    </row>
  </sheetData>
  <mergeCells count="7">
    <mergeCell ref="A1:F1"/>
    <mergeCell ref="A2:F2"/>
    <mergeCell ref="A3:A5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Biological Sciences Funding</vt:lpstr>
      <vt:lpstr>'Biological Sciences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 Funding</dc:title>
  <dc:creator>NSF CFO</dc:creator>
  <cp:keywords>BIO Funding</cp:keywords>
  <cp:lastModifiedBy>Gary Luethke - VSG</cp:lastModifiedBy>
  <dcterms:created xsi:type="dcterms:W3CDTF">2024-03-12T15:06:32Z</dcterms:created>
  <dcterms:modified xsi:type="dcterms:W3CDTF">2024-04-06T12:59:22Z</dcterms:modified>
  <cp:category>BIO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753a69a0-d6a0-4d79-b23f-46f237b92ea2</vt:lpwstr>
  </property>
  <property fmtid="{D5CDD505-2E9C-101B-9397-08002B2CF9AE}" pid="3" name="ContainsCUI">
    <vt:lpwstr>No</vt:lpwstr>
  </property>
</Properties>
</file>