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4775BBDD-0466-40C8-B340-2F0987FBCBAD}" xr6:coauthVersionLast="47" xr6:coauthVersionMax="47" xr10:uidLastSave="{6BCA7585-D157-4383-B8D5-7840B674E88E}"/>
  <bookViews>
    <workbookView xWindow="-108" yWindow="-108" windowWidth="23256" windowHeight="12576" xr2:uid="{4B2619E9-AA31-4C96-9F7D-BA8A72190CDB}"/>
  </bookViews>
  <sheets>
    <sheet name="ENG Funding" sheetId="1" r:id="rId1"/>
  </sheets>
  <definedNames>
    <definedName name="_xlnm.Print_Area" localSheetId="0">'ENG Funding'!$A$1:$F$12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F11" i="1" s="1"/>
  <c r="F10" i="1"/>
  <c r="E10" i="1"/>
  <c r="E9" i="1"/>
  <c r="F9" i="1" s="1"/>
  <c r="E8" i="1"/>
  <c r="F8" i="1" s="1"/>
  <c r="E7" i="1"/>
  <c r="F7" i="1" s="1"/>
  <c r="F6" i="1"/>
  <c r="E6" i="1"/>
  <c r="E11" i="1" s="1"/>
</calcChain>
</file>

<file path=xl/sharedStrings.xml><?xml version="1.0" encoding="utf-8"?>
<sst xmlns="http://schemas.openxmlformats.org/spreadsheetml/2006/main" count="15" uniqueCount="15">
  <si>
    <t>ENG Funding</t>
  </si>
  <si>
    <t>(Dollars in Millions)</t>
  </si>
  <si>
    <r>
      <t>FY 2023
Base
Plan</t>
    </r>
    <r>
      <rPr>
        <vertAlign val="superscript"/>
        <sz val="9"/>
        <color theme="1"/>
        <rFont val="Open Sans"/>
      </rPr>
      <t>1</t>
    </r>
  </si>
  <si>
    <t>FY 2024
(TBD)</t>
  </si>
  <si>
    <t>FY 2025
Request</t>
  </si>
  <si>
    <t>Change over
FY 2023 Base Plan</t>
  </si>
  <si>
    <t>Amount</t>
  </si>
  <si>
    <t>Percent</t>
  </si>
  <si>
    <t>Chemical, Bioeng, Enviro &amp; Transport Systems (CBET)</t>
  </si>
  <si>
    <t>Civil, Mechanical &amp; Manufacturing Innovation (CMMI)</t>
  </si>
  <si>
    <t>Electrical, Communications &amp; Cyber Systems (ECCS)</t>
  </si>
  <si>
    <t>Engineering Education &amp; Centers (EEC)</t>
  </si>
  <si>
    <t>Emerging Frontiers &amp; Multidisciplinary Activities (EFMA)</t>
  </si>
  <si>
    <t xml:space="preserve">Total 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</si>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</sst>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vertical="top"/>
    </xf>
    <xf numFmtId="0" fontId="2" fillId="0" borderId="0" xfId="1" applyAlignment="1">
      <alignment vertical="top"/>
    </xf>
    <xf numFmtId="0" fontId="4" fillId="0" borderId="0" xfId="1" applyFont="1" applyAlignment="1">
      <alignment vertical="top"/>
    </xf>
    <xf numFmtId="0" fontId="2" fillId="0" borderId="0" xfId="1"/>
    <xf numFmtId="0" fontId="4" fillId="0" borderId="3" xfId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5" fontId="4" fillId="0" borderId="0" xfId="2" applyNumberFormat="1" applyFont="1" applyAlignment="1">
      <alignment horizontal="right" vertical="top"/>
    </xf>
    <xf numFmtId="166" fontId="4" fillId="0" borderId="0" xfId="1" applyNumberFormat="1" applyFont="1" applyAlignment="1">
      <alignment horizontal="right" vertical="top"/>
    </xf>
    <xf numFmtId="0" fontId="4" fillId="0" borderId="1" xfId="1" applyFont="1" applyBorder="1" applyAlignment="1">
      <alignment vertical="top"/>
    </xf>
    <xf numFmtId="166" fontId="4" fillId="0" borderId="1" xfId="1" applyNumberFormat="1" applyFont="1" applyBorder="1" applyAlignment="1">
      <alignment horizontal="right" vertical="top"/>
    </xf>
    <xf numFmtId="165" fontId="4" fillId="0" borderId="1" xfId="2" applyNumberFormat="1" applyFont="1" applyBorder="1" applyAlignment="1">
      <alignment horizontal="right" vertical="top"/>
    </xf>
    <xf numFmtId="0" fontId="3" fillId="0" borderId="5" xfId="0" applyFont="1" applyBorder="1" applyAlignment="1" applyProtection="1">
      <alignment vertical="top"/>
      <protection locked="0"/>
    </xf>
    <xf numFmtId="164" fontId="3" fillId="0" borderId="5" xfId="0" applyNumberFormat="1" applyFont="1" applyBorder="1" applyAlignment="1" applyProtection="1">
      <alignment horizontal="right" vertical="top"/>
      <protection locked="0"/>
    </xf>
    <xf numFmtId="164" fontId="3" fillId="0" borderId="5" xfId="0" applyNumberFormat="1" applyFont="1" applyBorder="1" applyAlignment="1">
      <alignment horizontal="right" vertical="top"/>
    </xf>
    <xf numFmtId="165" fontId="6" fillId="0" borderId="0" xfId="2" applyNumberFormat="1" applyFont="1" applyAlignment="1">
      <alignment horizontal="right" vertical="top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" fillId="0" borderId="0" xfId="1" applyFont="1"/>
    <xf numFmtId="0" fontId="3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3">
    <cellStyle name="Normal" xfId="0" builtinId="0"/>
    <cellStyle name="Normal 2" xfId="1" xr:uid="{BE5235DC-F3D8-459F-BD86-3D492D93B3AF}"/>
    <cellStyle name="Percent 2" xfId="2" xr:uid="{D76AE097-981E-47A6-91BA-C6065B1DF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99E0-57DC-4B52-BD38-BE0E2DFD434F}">
  <sheetPr>
    <tabColor rgb="FF92D050"/>
  </sheetPr>
  <dimension ref="A1:H15"/>
  <sheetViews>
    <sheetView showGridLines="0" tabSelected="1" zoomScaleNormal="100" workbookViewId="0">
      <selection activeCell="A12" sqref="A12:F12"/>
    </sheetView>
  </sheetViews>
  <sheetFormatPr defaultColWidth="8.77734375" defaultRowHeight="14.4" x14ac:dyDescent="0.3"/>
  <cols>
    <col min="1" max="1" width="46" style="4" bestFit="1" customWidth="1"/>
    <col min="2" max="6" width="9.5546875" style="4" customWidth="1"/>
    <col min="7" max="7" width="13.5546875" style="4" customWidth="1"/>
    <col min="8" max="16384" width="8.77734375" style="4"/>
  </cols>
  <sheetData>
    <row r="1" spans="1:8" s="2" customFormat="1" ht="16.05" customHeight="1" x14ac:dyDescent="0.25">
      <c r="A1" s="20" t="s">
        <v>0</v>
      </c>
      <c r="B1" s="20"/>
      <c r="C1" s="20"/>
      <c r="D1" s="20"/>
      <c r="E1" s="20"/>
      <c r="F1" s="20"/>
      <c r="G1" s="1"/>
    </row>
    <row r="2" spans="1:8" s="2" customFormat="1" ht="15" customHeight="1" thickBot="1" x14ac:dyDescent="0.3">
      <c r="A2" s="21" t="s">
        <v>1</v>
      </c>
      <c r="B2" s="21"/>
      <c r="C2" s="21"/>
      <c r="D2" s="21"/>
      <c r="E2" s="21"/>
      <c r="F2" s="21"/>
      <c r="G2" s="3"/>
    </row>
    <row r="3" spans="1:8" ht="11.55" customHeight="1" x14ac:dyDescent="0.3">
      <c r="A3" s="22"/>
      <c r="B3" s="25" t="s">
        <v>2</v>
      </c>
      <c r="C3" s="25" t="s">
        <v>3</v>
      </c>
      <c r="D3" s="25" t="s">
        <v>4</v>
      </c>
      <c r="E3" s="28" t="s">
        <v>5</v>
      </c>
      <c r="F3" s="28"/>
    </row>
    <row r="4" spans="1:8" ht="21" customHeight="1" x14ac:dyDescent="0.3">
      <c r="A4" s="23"/>
      <c r="B4" s="26"/>
      <c r="C4" s="26"/>
      <c r="D4" s="26"/>
      <c r="E4" s="29"/>
      <c r="F4" s="29"/>
    </row>
    <row r="5" spans="1:8" ht="15" customHeight="1" x14ac:dyDescent="0.3">
      <c r="A5" s="24"/>
      <c r="B5" s="26"/>
      <c r="C5" s="27"/>
      <c r="D5" s="27"/>
      <c r="E5" s="5" t="s">
        <v>6</v>
      </c>
      <c r="F5" s="5" t="s">
        <v>7</v>
      </c>
    </row>
    <row r="6" spans="1:8" s="2" customFormat="1" ht="15" customHeight="1" x14ac:dyDescent="0.25">
      <c r="A6" s="3" t="s">
        <v>8</v>
      </c>
      <c r="B6" s="6">
        <v>200.5</v>
      </c>
      <c r="C6" s="6">
        <v>0</v>
      </c>
      <c r="D6" s="6">
        <v>201.84</v>
      </c>
      <c r="E6" s="7">
        <f>D6-B6</f>
        <v>1.3400000000000034</v>
      </c>
      <c r="F6" s="8">
        <f>IF(B6=0,"N/A",E6/B6)</f>
        <v>6.6832917705735833E-3</v>
      </c>
    </row>
    <row r="7" spans="1:8" s="2" customFormat="1" ht="15" customHeight="1" x14ac:dyDescent="0.25">
      <c r="A7" s="3" t="s">
        <v>9</v>
      </c>
      <c r="B7" s="9">
        <v>235.84</v>
      </c>
      <c r="C7" s="9">
        <v>0</v>
      </c>
      <c r="D7" s="9">
        <v>237.15</v>
      </c>
      <c r="E7" s="9">
        <f t="shared" ref="E7:E10" si="0">D7-B7</f>
        <v>1.3100000000000023</v>
      </c>
      <c r="F7" s="8">
        <f t="shared" ref="F7:F10" si="1">IF(B7=0,"N/A",E7/B7)</f>
        <v>5.55461329715062E-3</v>
      </c>
    </row>
    <row r="8" spans="1:8" s="2" customFormat="1" ht="15" customHeight="1" x14ac:dyDescent="0.25">
      <c r="A8" s="3" t="s">
        <v>10</v>
      </c>
      <c r="B8" s="9">
        <v>121.32</v>
      </c>
      <c r="C8" s="9">
        <v>0</v>
      </c>
      <c r="D8" s="9">
        <v>121.99</v>
      </c>
      <c r="E8" s="9">
        <f t="shared" si="0"/>
        <v>0.67000000000000171</v>
      </c>
      <c r="F8" s="8">
        <f t="shared" si="1"/>
        <v>5.522584899439513E-3</v>
      </c>
    </row>
    <row r="9" spans="1:8" s="2" customFormat="1" ht="15" customHeight="1" x14ac:dyDescent="0.25">
      <c r="A9" s="3" t="s">
        <v>11</v>
      </c>
      <c r="B9" s="9">
        <v>132.12</v>
      </c>
      <c r="C9" s="9">
        <v>0</v>
      </c>
      <c r="D9" s="9">
        <v>132.85</v>
      </c>
      <c r="E9" s="9">
        <f t="shared" si="0"/>
        <v>0.72999999999998977</v>
      </c>
      <c r="F9" s="8">
        <f t="shared" si="1"/>
        <v>5.5252800484407337E-3</v>
      </c>
    </row>
    <row r="10" spans="1:8" s="2" customFormat="1" ht="15" customHeight="1" thickBot="1" x14ac:dyDescent="0.3">
      <c r="A10" s="10" t="s">
        <v>12</v>
      </c>
      <c r="B10" s="11">
        <v>107.79</v>
      </c>
      <c r="C10" s="11">
        <v>0</v>
      </c>
      <c r="D10" s="11">
        <v>114.31</v>
      </c>
      <c r="E10" s="11">
        <f t="shared" si="0"/>
        <v>6.519999999999996</v>
      </c>
      <c r="F10" s="12">
        <f t="shared" si="1"/>
        <v>6.0487985898506312E-2</v>
      </c>
    </row>
    <row r="11" spans="1:8" s="2" customFormat="1" ht="15" customHeight="1" thickBot="1" x14ac:dyDescent="0.3">
      <c r="A11" s="13" t="s">
        <v>13</v>
      </c>
      <c r="B11" s="14">
        <f>SUM(B6:B10)</f>
        <v>797.57</v>
      </c>
      <c r="C11" s="14">
        <f t="shared" ref="C11:E11" si="2">SUM(C6:C10)</f>
        <v>0</v>
      </c>
      <c r="D11" s="15">
        <f t="shared" si="2"/>
        <v>808.1400000000001</v>
      </c>
      <c r="E11" s="15">
        <f t="shared" si="2"/>
        <v>10.569999999999993</v>
      </c>
      <c r="F11" s="16">
        <f>IF(B11=0,"N/A",E11/B11)</f>
        <v>1.3252755244053805E-2</v>
      </c>
    </row>
    <row r="12" spans="1:8" ht="37.200000000000003" x14ac:dyDescent="0.3">
      <c r="A12" s="17" t="s">
        <v>14</v>
      </c>
      <c r="B12" s="17"/>
      <c r="C12" s="17"/>
      <c r="D12" s="17"/>
      <c r="E12" s="17"/>
      <c r="F12" s="17"/>
    </row>
    <row r="13" spans="1:8" ht="15" customHeight="1" x14ac:dyDescent="0.3">
      <c r="A13" s="18"/>
      <c r="B13" s="18"/>
      <c r="C13" s="18"/>
      <c r="D13" s="18"/>
      <c r="E13" s="18"/>
      <c r="F13" s="18"/>
      <c r="H13" s="19"/>
    </row>
    <row r="15" spans="1:8" x14ac:dyDescent="0.3">
      <c r="A15" s="3"/>
    </row>
  </sheetData>
  <mergeCells count="7"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landscape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1:C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Funding</vt:lpstr>
      <vt:lpstr>'ENG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 Funding</dc:title>
  <dc:creator>NSF CFO</dc:creator>
  <cp:keywords>ENG Funding</cp:keywords>
  <cp:lastModifiedBy>Gary Luethke - VSG</cp:lastModifiedBy>
  <dcterms:created xsi:type="dcterms:W3CDTF">2024-03-12T15:23:19Z</dcterms:created>
  <dcterms:modified xsi:type="dcterms:W3CDTF">2024-04-06T13:17:14Z</dcterms:modified>
  <cp:category>ENG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abf30ae2-5aab-4895-961e-ea3a925579f5</vt:lpwstr>
  </property>
  <property fmtid="{D5CDD505-2E9C-101B-9397-08002B2CF9AE}" pid="3" name="ContainsCUI">
    <vt:lpwstr>No</vt:lpwstr>
  </property>
</Properties>
</file>