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4" documentId="13_ncr:1_{F7122960-935C-43C6-A24F-6ADAC0AA4CA1}" xr6:coauthVersionLast="47" xr6:coauthVersionMax="47" xr10:uidLastSave="{17DF9E5E-A82D-4229-98AA-C6769C354574}"/>
  <bookViews>
    <workbookView xWindow="-108" yWindow="-108" windowWidth="23256" windowHeight="12576" tabRatio="875" xr2:uid="{2F0BD3C3-3DED-41D9-8C37-0B9F1CC0C743}"/>
  </bookViews>
  <sheets>
    <sheet name="MPS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0" l="1"/>
  <c r="F6" i="20" l="1"/>
  <c r="E9" i="20"/>
  <c r="F9" i="20" s="1"/>
  <c r="E11" i="20"/>
  <c r="F11" i="20" s="1"/>
  <c r="E10" i="20"/>
  <c r="F10" i="20" s="1"/>
  <c r="E8" i="20"/>
  <c r="F8" i="20" s="1"/>
  <c r="E7" i="20"/>
  <c r="F7" i="20" s="1"/>
  <c r="D12" i="20"/>
  <c r="C12" i="20"/>
  <c r="B12" i="20"/>
  <c r="E12" i="20" s="1"/>
  <c r="F12" i="20" s="1"/>
</calcChain>
</file>

<file path=xl/sharedStrings.xml><?xml version="1.0" encoding="utf-8"?>
<sst xmlns="http://schemas.openxmlformats.org/spreadsheetml/2006/main" count="16" uniqueCount="16">
  <si>
    <t>(Dollars in Millions)</t>
  </si>
  <si>
    <t>Amount</t>
  </si>
  <si>
    <t>Percent</t>
  </si>
  <si>
    <t>Total</t>
  </si>
  <si>
    <t>MPS Funding</t>
  </si>
  <si>
    <t>FY 2025
Request</t>
  </si>
  <si>
    <t>Astronomical Sciences (AST)</t>
  </si>
  <si>
    <t>Chemistry (CHE)</t>
  </si>
  <si>
    <t>Materials Research (DMR)</t>
  </si>
  <si>
    <t>Mathematical Sciences (DMS)</t>
  </si>
  <si>
    <t>Physics (PHY)</t>
  </si>
  <si>
    <t>Office of Strategic Initiatives (OSI)</t>
  </si>
  <si>
    <t>FY 2024
(TBD)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</si>
  <si>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the FY 2023 levels do not include this organization’s share of Mission Support Services that were funded through the R&amp;RA and EDU directorates and offices.</t>
    </r>
  </si>
  <si>
    <r>
      <t>FY 2023
Base
Plan</t>
    </r>
    <r>
      <rPr>
        <vertAlign val="superscript"/>
        <sz val="9"/>
        <color theme="1"/>
        <rFont val="Open Sans"/>
        <family val="2"/>
      </rPr>
      <t>1</t>
    </r>
  </si>
  <si>
    <t>Change over
FY 2023 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</si>
</sst>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;\-&quot;$&quot;#,##0.00;&quot;-&quot;??"/>
    <numFmt numFmtId="165" formatCode="0.0%;\-0.0%;&quot;-&quot;??"/>
    <numFmt numFmtId="166" formatCode="#,##0.00;\-#,##0.00;&quot;-&quot;??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Open Sans"/>
      <family val="2"/>
    </font>
    <font>
      <vertAlign val="superscript"/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rgb="FFFF0000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1" applyFont="1" applyAlignment="1">
      <alignment vertical="top"/>
    </xf>
    <xf numFmtId="0" fontId="2" fillId="0" borderId="0" xfId="1" applyFont="1" applyAlignment="1">
      <alignment vertical="top"/>
    </xf>
    <xf numFmtId="0" fontId="2" fillId="0" borderId="3" xfId="1" applyFont="1" applyBorder="1" applyAlignment="1">
      <alignment horizontal="right" wrapText="1"/>
    </xf>
    <xf numFmtId="164" fontId="2" fillId="0" borderId="4" xfId="1" applyNumberFormat="1" applyFont="1" applyBorder="1" applyAlignment="1">
      <alignment horizontal="right" vertical="top"/>
    </xf>
    <xf numFmtId="166" fontId="2" fillId="0" borderId="0" xfId="1" applyNumberFormat="1" applyFont="1" applyAlignment="1">
      <alignment horizontal="right" vertical="top"/>
    </xf>
    <xf numFmtId="165" fontId="2" fillId="0" borderId="0" xfId="2" applyNumberFormat="1" applyFont="1" applyAlignment="1">
      <alignment horizontal="right" vertical="top"/>
    </xf>
    <xf numFmtId="164" fontId="8" fillId="0" borderId="0" xfId="1" applyNumberFormat="1" applyFont="1" applyAlignment="1">
      <alignment horizontal="right" vertical="top"/>
    </xf>
    <xf numFmtId="165" fontId="8" fillId="0" borderId="0" xfId="2" applyNumberFormat="1" applyFont="1" applyAlignment="1">
      <alignment horizontal="right" vertical="top"/>
    </xf>
    <xf numFmtId="0" fontId="2" fillId="0" borderId="3" xfId="1" applyFont="1" applyBorder="1" applyAlignment="1">
      <alignment vertical="top"/>
    </xf>
    <xf numFmtId="166" fontId="2" fillId="0" borderId="3" xfId="1" applyNumberFormat="1" applyFont="1" applyBorder="1" applyAlignment="1">
      <alignment horizontal="right" vertical="top"/>
    </xf>
    <xf numFmtId="165" fontId="2" fillId="0" borderId="3" xfId="2" applyNumberFormat="1" applyFont="1" applyBorder="1" applyAlignment="1">
      <alignment horizontal="right" vertical="top"/>
    </xf>
    <xf numFmtId="0" fontId="6" fillId="0" borderId="2" xfId="0" applyFont="1" applyBorder="1" applyAlignment="1">
      <alignment horizontal="left" vertical="top" wrapText="1"/>
    </xf>
    <xf numFmtId="0" fontId="4" fillId="0" borderId="0" xfId="1" applyFont="1" applyAlignment="1">
      <alignment horizontal="center" vertical="top"/>
    </xf>
    <xf numFmtId="0" fontId="2" fillId="0" borderId="2" xfId="1" applyFont="1" applyBorder="1" applyAlignment="1">
      <alignment horizontal="right" wrapText="1"/>
    </xf>
    <xf numFmtId="0" fontId="2" fillId="0" borderId="0" xfId="1" applyFont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2" fillId="0" borderId="2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2" fillId="0" borderId="3" xfId="1" applyFont="1" applyBorder="1" applyAlignment="1">
      <alignment horizontal="center"/>
    </xf>
  </cellXfs>
  <cellStyles count="3">
    <cellStyle name="Normal" xfId="0" builtinId="0"/>
    <cellStyle name="Normal 2" xfId="1" xr:uid="{065E737D-DB1B-49C5-8ACD-0DA4DC9165BE}"/>
    <cellStyle name="Percent 2" xfId="2" xr:uid="{3093FAEE-DAED-44B4-8B03-19D819C76F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3B9FE-13C3-4C8F-8BEC-8313E04AD302}">
  <dimension ref="A1:I13"/>
  <sheetViews>
    <sheetView showGridLines="0" tabSelected="1" zoomScale="145" zoomScaleNormal="145" workbookViewId="0">
      <selection activeCell="A13" sqref="A13:F13"/>
    </sheetView>
  </sheetViews>
  <sheetFormatPr defaultColWidth="8.77734375" defaultRowHeight="14.4" x14ac:dyDescent="0.3"/>
  <cols>
    <col min="1" max="1" width="32.5546875" style="1" customWidth="1"/>
    <col min="2" max="6" width="9.5546875" style="1" customWidth="1"/>
    <col min="7" max="7" width="13.5546875" style="1" customWidth="1"/>
    <col min="8" max="8" width="8.77734375" style="1" customWidth="1"/>
    <col min="9" max="16384" width="8.77734375" style="1"/>
  </cols>
  <sheetData>
    <row r="1" spans="1:9" s="2" customFormat="1" ht="16.05" customHeight="1" x14ac:dyDescent="0.25">
      <c r="A1" s="16" t="s">
        <v>4</v>
      </c>
      <c r="B1" s="16"/>
      <c r="C1" s="16"/>
      <c r="D1" s="16"/>
      <c r="E1" s="16"/>
      <c r="F1" s="16"/>
      <c r="G1" s="4"/>
      <c r="I1" s="3"/>
    </row>
    <row r="2" spans="1:9" s="2" customFormat="1" ht="15" customHeight="1" thickBot="1" x14ac:dyDescent="0.3">
      <c r="A2" s="22" t="s">
        <v>0</v>
      </c>
      <c r="B2" s="22"/>
      <c r="C2" s="22"/>
      <c r="D2" s="22"/>
      <c r="E2" s="22"/>
      <c r="F2" s="22"/>
      <c r="G2" s="5"/>
    </row>
    <row r="3" spans="1:9" ht="12.75" customHeight="1" x14ac:dyDescent="0.3">
      <c r="A3" s="23"/>
      <c r="B3" s="17" t="s">
        <v>14</v>
      </c>
      <c r="C3" s="17" t="s">
        <v>12</v>
      </c>
      <c r="D3" s="17" t="s">
        <v>5</v>
      </c>
      <c r="E3" s="20" t="s">
        <v>15</v>
      </c>
      <c r="F3" s="20"/>
    </row>
    <row r="4" spans="1:9" ht="21" customHeight="1" x14ac:dyDescent="0.3">
      <c r="A4" s="24"/>
      <c r="B4" s="18"/>
      <c r="C4" s="18"/>
      <c r="D4" s="18"/>
      <c r="E4" s="21"/>
      <c r="F4" s="21"/>
    </row>
    <row r="5" spans="1:9" ht="15" customHeight="1" x14ac:dyDescent="0.3">
      <c r="A5" s="25"/>
      <c r="B5" s="18"/>
      <c r="C5" s="19"/>
      <c r="D5" s="19"/>
      <c r="E5" s="6" t="s">
        <v>1</v>
      </c>
      <c r="F5" s="6" t="s">
        <v>2</v>
      </c>
    </row>
    <row r="6" spans="1:9" s="2" customFormat="1" ht="15" customHeight="1" x14ac:dyDescent="0.25">
      <c r="A6" s="5" t="s">
        <v>6</v>
      </c>
      <c r="B6" s="7">
        <v>288.20999999999998</v>
      </c>
      <c r="C6" s="7">
        <v>0</v>
      </c>
      <c r="D6" s="7">
        <v>318.52999999999997</v>
      </c>
      <c r="E6" s="7">
        <f>D6-B6</f>
        <v>30.319999999999993</v>
      </c>
      <c r="F6" s="9">
        <f>IFERROR(E6/B6, "N/A")</f>
        <v>0.10520106866520938</v>
      </c>
    </row>
    <row r="7" spans="1:9" s="2" customFormat="1" ht="15" customHeight="1" x14ac:dyDescent="0.25">
      <c r="A7" s="5" t="s">
        <v>7</v>
      </c>
      <c r="B7" s="8">
        <v>264.99</v>
      </c>
      <c r="C7" s="8">
        <v>0</v>
      </c>
      <c r="D7" s="8">
        <v>264.99</v>
      </c>
      <c r="E7" s="8">
        <f t="shared" ref="E7:E12" si="0">D7-B7</f>
        <v>0</v>
      </c>
      <c r="F7" s="9">
        <f t="shared" ref="F7:F12" si="1">IFERROR(E7/B7, "N/A")</f>
        <v>0</v>
      </c>
    </row>
    <row r="8" spans="1:9" s="2" customFormat="1" ht="15" customHeight="1" x14ac:dyDescent="0.25">
      <c r="A8" s="5" t="s">
        <v>8</v>
      </c>
      <c r="B8" s="8">
        <v>334.5</v>
      </c>
      <c r="C8" s="8">
        <v>0</v>
      </c>
      <c r="D8" s="8">
        <v>345.72</v>
      </c>
      <c r="E8" s="8">
        <f t="shared" si="0"/>
        <v>11.220000000000027</v>
      </c>
      <c r="F8" s="9">
        <f t="shared" si="1"/>
        <v>3.354260089686107E-2</v>
      </c>
    </row>
    <row r="9" spans="1:9" s="2" customFormat="1" ht="15" customHeight="1" x14ac:dyDescent="0.25">
      <c r="A9" s="5" t="s">
        <v>9</v>
      </c>
      <c r="B9" s="8">
        <v>248.4</v>
      </c>
      <c r="C9" s="8">
        <v>0</v>
      </c>
      <c r="D9" s="8">
        <v>248.4</v>
      </c>
      <c r="E9" s="8">
        <f>D9-B9</f>
        <v>0</v>
      </c>
      <c r="F9" s="9">
        <f t="shared" si="1"/>
        <v>0</v>
      </c>
    </row>
    <row r="10" spans="1:9" s="2" customFormat="1" ht="15" customHeight="1" x14ac:dyDescent="0.25">
      <c r="A10" s="5" t="s">
        <v>10</v>
      </c>
      <c r="B10" s="8">
        <v>308.65000000000003</v>
      </c>
      <c r="C10" s="8">
        <v>0</v>
      </c>
      <c r="D10" s="8">
        <v>312.89999999999998</v>
      </c>
      <c r="E10" s="8">
        <f t="shared" si="0"/>
        <v>4.2499999999999432</v>
      </c>
      <c r="F10" s="9">
        <f t="shared" si="1"/>
        <v>1.3769641989308093E-2</v>
      </c>
    </row>
    <row r="11" spans="1:9" s="2" customFormat="1" ht="15" customHeight="1" x14ac:dyDescent="0.25">
      <c r="A11" s="12" t="s">
        <v>11</v>
      </c>
      <c r="B11" s="13">
        <v>215.2</v>
      </c>
      <c r="C11" s="13">
        <v>0</v>
      </c>
      <c r="D11" s="13">
        <v>191.09</v>
      </c>
      <c r="E11" s="13">
        <f>D11-B11</f>
        <v>-24.109999999999985</v>
      </c>
      <c r="F11" s="14">
        <f t="shared" si="1"/>
        <v>-0.11203531598513004</v>
      </c>
    </row>
    <row r="12" spans="1:9" s="2" customFormat="1" ht="15" customHeight="1" thickBot="1" x14ac:dyDescent="0.3">
      <c r="A12" s="4" t="s">
        <v>3</v>
      </c>
      <c r="B12" s="10">
        <f>SUM(B6:B11)</f>
        <v>1659.9500000000003</v>
      </c>
      <c r="C12" s="10">
        <f>SUM(C6:C11)</f>
        <v>0</v>
      </c>
      <c r="D12" s="10">
        <f>SUM(D6:D11)</f>
        <v>1681.6299999999999</v>
      </c>
      <c r="E12" s="10">
        <f t="shared" si="0"/>
        <v>21.679999999999609</v>
      </c>
      <c r="F12" s="11">
        <f t="shared" si="1"/>
        <v>1.3060634356456283E-2</v>
      </c>
    </row>
    <row r="13" spans="1:9" ht="61.2" x14ac:dyDescent="0.3">
      <c r="A13" s="15" t="s">
        <v>13</v>
      </c>
      <c r="B13" s="15"/>
      <c r="C13" s="15"/>
      <c r="D13" s="15"/>
      <c r="E13" s="15"/>
      <c r="F13" s="15"/>
    </row>
  </sheetData>
  <mergeCells count="7">
    <mergeCell ref="A1:F1"/>
    <mergeCell ref="C3:C5"/>
    <mergeCell ref="E3:F4"/>
    <mergeCell ref="D3:D5"/>
    <mergeCell ref="A2:F2"/>
    <mergeCell ref="A3:A5"/>
    <mergeCell ref="B3:B5"/>
  </mergeCells>
  <pageMargins left="0.7" right="0.7" top="0.75" bottom="0.75" header="0.3" footer="0.3"/>
  <pageSetup orientation="portrait" r:id="rId1"/>
  <headerFooter differentFirst="1">
    <oddHeader xml:space="preserve">&amp;C
</oddHeader>
    <oddFooter>&amp;L  </oddFooter>
    <firstHeader xml:space="preserve">&amp;C
</firstHeader>
    <firstFooter>&amp;L  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WNNNYYRNKDVH-1321847565-6055</_dlc_DocId>
    <_dlc_DocIdUrl xmlns="7c075b91-a788-4f5b-9c4e-5392c92c7fe8">
      <Url>https://collaboration.inside.nsf.gov/bfa/Budget/BDPlanning/BPLG/_layouts/15/DocIdRedir.aspx?ID=WNNNYYRNKDVH-1321847565-6055</Url>
      <Description>WNNNYYRNKDVH-1321847565-6055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632EC9FA-0A8F-4C72-A629-260E8BD123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02BE80-0922-4612-BB33-56C8D97A4CC8}">
  <ds:schemaRefs>
    <ds:schemaRef ds:uri="http://www.w3.org/XML/1998/namespace"/>
    <ds:schemaRef ds:uri="http://schemas.openxmlformats.org/package/2006/metadata/core-properties"/>
    <ds:schemaRef ds:uri="e257d72b-1bc7-45e7-84d8-ca60afca657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7c075b91-a788-4f5b-9c4e-5392c92c7fe8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492347-88D7-4547-8A25-2F23F9C63B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693FFB7-0DB8-4E6B-ADD8-61D7B2DEA2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MPS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MPS Funding</dc:title>
  <dc:subject>FY 2022 Budget Request</dc:subject>
  <dc:creator>NSF CFO</dc:creator>
  <cp:keywords>MPS Funding</cp:keywords>
  <dc:description/>
  <cp:lastModifiedBy>Gary Luethke - VSG</cp:lastModifiedBy>
  <cp:revision/>
  <dcterms:created xsi:type="dcterms:W3CDTF">2018-11-16T16:51:05Z</dcterms:created>
  <dcterms:modified xsi:type="dcterms:W3CDTF">2024-04-06T13:24:30Z</dcterms:modified>
  <cp:category>MPS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0x01010050DF34A5064B9041B2AC259482B4C02C</vt:lpwstr>
  </property>
  <property fmtid="{D5CDD505-2E9C-101B-9397-08002B2CF9AE}" pid="3" name="_dlc_DocIdItemGuid">
    <vt:lpwstr>414829c1-6901-484a-8fec-c1fea8457efa</vt:lpwstr>
  </property>
  <property fmtid="{D5CDD505-2E9C-101B-9397-08002B2CF9AE}" pid="4" name="TitusGUID">
    <vt:lpwstr>fd63b7f2-9510-4428-b85c-b1a7fac4e0c2</vt:lpwstr>
  </property>
  <property fmtid="{D5CDD505-2E9C-101B-9397-08002B2CF9AE}" pid="5" name="ContainsCUI">
    <vt:lpwstr>No</vt:lpwstr>
  </property>
  <property fmtid="{D5CDD505-2E9C-101B-9397-08002B2CF9AE}" pid="6" name="VM">
    <vt:lpwstr>Yes</vt:lpwstr>
  </property>
</Properties>
</file>