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0A79986B-F51B-437C-95EB-DB18DECD86D9}" xr6:coauthVersionLast="47" xr6:coauthVersionMax="47" xr10:uidLastSave="{F6BFFC6D-896B-4745-AA44-093A7E414D8D}"/>
  <bookViews>
    <workbookView xWindow="-108" yWindow="-108" windowWidth="23256" windowHeight="12576" tabRatio="875" xr2:uid="{2F0BD3C3-3DED-41D9-8C37-0B9F1CC0C743}"/>
  </bookViews>
  <sheets>
    <sheet name="Center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G5" i="5" s="1"/>
  <c r="E15" i="5"/>
  <c r="C15" i="5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15" i="5" l="1"/>
  <c r="G15" i="5" s="1"/>
  <c r="D15" i="5"/>
</calcChain>
</file>

<file path=xl/sharedStrings.xml><?xml version="1.0" encoding="utf-8"?>
<sst xmlns="http://schemas.openxmlformats.org/spreadsheetml/2006/main" count="30" uniqueCount="25">
  <si>
    <t>(Dollars in Millions)</t>
  </si>
  <si>
    <t>Amount</t>
  </si>
  <si>
    <t>Percent</t>
  </si>
  <si>
    <t>Total</t>
  </si>
  <si>
    <t>FY 2025
Request</t>
  </si>
  <si>
    <t>MPS Funding for Centers Programs</t>
  </si>
  <si>
    <t>Division</t>
  </si>
  <si>
    <t>Artificial Intelligence Research Institutes</t>
  </si>
  <si>
    <t>MPS</t>
  </si>
  <si>
    <t>Centers for Chemical Innovation</t>
  </si>
  <si>
    <t>CHE</t>
  </si>
  <si>
    <t>Materials Centers</t>
  </si>
  <si>
    <t>DMR</t>
  </si>
  <si>
    <t>Quantum Leap Challenge Institutes</t>
  </si>
  <si>
    <t>OSI</t>
  </si>
  <si>
    <t xml:space="preserve">STC: STC on Real-Time Functional Imaging </t>
  </si>
  <si>
    <t>STC: Center for Integration of Modern Optoelectronic Materials on Demand</t>
  </si>
  <si>
    <t>STC: Center for Complex Particle Systems</t>
  </si>
  <si>
    <t>STC: New Frontiers of Sound Science and Technology Center</t>
  </si>
  <si>
    <t>STC: Center for Bright Beams</t>
  </si>
  <si>
    <t>PHY</t>
  </si>
  <si>
    <t>Spectrum Innovation Initiative Center</t>
  </si>
  <si>
    <t>FY 2024
(TBD)</t>
  </si>
  <si>
    <t>Change over
FY 2023 Base Plan</t>
  </si>
  <si>
    <t>FY 2023 
Base 
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</si>
</sst>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sz val="9"/>
      <name val="Open Sans"/>
      <family val="2"/>
    </font>
    <font>
      <b/>
      <sz val="9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horizontal="right" vertical="top"/>
      <protection locked="0"/>
    </xf>
    <xf numFmtId="0" fontId="4" fillId="2" borderId="8" xfId="0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165" fontId="6" fillId="0" borderId="4" xfId="0" applyNumberFormat="1" applyFont="1" applyBorder="1" applyAlignment="1">
      <alignment horizontal="right" vertical="top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D9F-0B8D-4850-BA8D-E5EDBCE39D22}">
  <dimension ref="A1:G17"/>
  <sheetViews>
    <sheetView showGridLines="0" tabSelected="1" zoomScaleNormal="100" workbookViewId="0">
      <selection activeCell="A16" sqref="A16:G16"/>
    </sheetView>
  </sheetViews>
  <sheetFormatPr defaultColWidth="8.5546875" defaultRowHeight="13.5" customHeight="1" x14ac:dyDescent="0.35"/>
  <cols>
    <col min="1" max="1" width="58.5546875" style="1" customWidth="1"/>
    <col min="2" max="2" width="8.77734375" style="1" customWidth="1"/>
    <col min="3" max="3" width="9.44140625" style="1" customWidth="1"/>
    <col min="4" max="4" width="10.44140625" style="1" customWidth="1"/>
    <col min="5" max="7" width="9.44140625" style="1" customWidth="1"/>
    <col min="8" max="8" width="8.5546875" style="1" customWidth="1"/>
    <col min="9" max="16384" width="8.5546875" style="1"/>
  </cols>
  <sheetData>
    <row r="1" spans="1:7" s="6" customFormat="1" ht="16.05" customHeight="1" x14ac:dyDescent="0.25">
      <c r="A1" s="17" t="s">
        <v>5</v>
      </c>
      <c r="B1" s="17"/>
      <c r="C1" s="17"/>
      <c r="D1" s="17"/>
      <c r="E1" s="17"/>
      <c r="F1" s="17"/>
      <c r="G1" s="17"/>
    </row>
    <row r="2" spans="1:7" s="6" customFormat="1" ht="15" customHeight="1" thickBot="1" x14ac:dyDescent="0.3">
      <c r="A2" s="18" t="s">
        <v>0</v>
      </c>
      <c r="B2" s="18"/>
      <c r="C2" s="18"/>
      <c r="D2" s="18"/>
      <c r="E2" s="18"/>
      <c r="F2" s="18"/>
      <c r="G2" s="18"/>
    </row>
    <row r="3" spans="1:7" s="2" customFormat="1" ht="30" customHeight="1" x14ac:dyDescent="0.3">
      <c r="A3" s="3"/>
      <c r="B3" s="23" t="s">
        <v>6</v>
      </c>
      <c r="C3" s="19" t="s">
        <v>24</v>
      </c>
      <c r="D3" s="19" t="s">
        <v>22</v>
      </c>
      <c r="E3" s="19" t="s">
        <v>4</v>
      </c>
      <c r="F3" s="21" t="s">
        <v>23</v>
      </c>
      <c r="G3" s="22"/>
    </row>
    <row r="4" spans="1:7" s="2" customFormat="1" ht="15" customHeight="1" x14ac:dyDescent="0.3">
      <c r="A4" s="4"/>
      <c r="B4" s="24"/>
      <c r="C4" s="20"/>
      <c r="D4" s="20"/>
      <c r="E4" s="20"/>
      <c r="F4" s="5" t="s">
        <v>1</v>
      </c>
      <c r="G4" s="5" t="s">
        <v>2</v>
      </c>
    </row>
    <row r="5" spans="1:7" s="6" customFormat="1" ht="15" customHeight="1" x14ac:dyDescent="0.25">
      <c r="A5" s="6" t="s">
        <v>7</v>
      </c>
      <c r="B5" s="13" t="s">
        <v>8</v>
      </c>
      <c r="C5" s="7">
        <v>5</v>
      </c>
      <c r="D5" s="7">
        <v>0</v>
      </c>
      <c r="E5" s="7">
        <v>7.7</v>
      </c>
      <c r="F5" s="7">
        <f>E5-C5</f>
        <v>2.7</v>
      </c>
      <c r="G5" s="8">
        <f>IFERROR(F5/C5,"N/A")</f>
        <v>0.54</v>
      </c>
    </row>
    <row r="6" spans="1:7" s="6" customFormat="1" ht="15" customHeight="1" x14ac:dyDescent="0.25">
      <c r="A6" s="6" t="s">
        <v>9</v>
      </c>
      <c r="B6" s="13" t="s">
        <v>10</v>
      </c>
      <c r="C6" s="9">
        <v>27.7</v>
      </c>
      <c r="D6" s="9">
        <v>0</v>
      </c>
      <c r="E6" s="9">
        <v>27.7</v>
      </c>
      <c r="F6" s="9">
        <f t="shared" ref="F6:F15" si="0">E6-C6</f>
        <v>0</v>
      </c>
      <c r="G6" s="8">
        <f t="shared" ref="G6:G14" si="1">IFERROR(F6/C6,"N/A")</f>
        <v>0</v>
      </c>
    </row>
    <row r="7" spans="1:7" s="6" customFormat="1" ht="15" customHeight="1" x14ac:dyDescent="0.25">
      <c r="A7" s="6" t="s">
        <v>11</v>
      </c>
      <c r="B7" s="13" t="s">
        <v>12</v>
      </c>
      <c r="C7" s="9">
        <v>56.8</v>
      </c>
      <c r="D7" s="9">
        <v>0</v>
      </c>
      <c r="E7" s="9">
        <v>60</v>
      </c>
      <c r="F7" s="9">
        <f t="shared" si="0"/>
        <v>3.2000000000000028</v>
      </c>
      <c r="G7" s="8">
        <f t="shared" si="1"/>
        <v>5.6338028169014134E-2</v>
      </c>
    </row>
    <row r="8" spans="1:7" s="6" customFormat="1" ht="15" customHeight="1" x14ac:dyDescent="0.25">
      <c r="A8" s="6" t="s">
        <v>13</v>
      </c>
      <c r="B8" s="13" t="s">
        <v>14</v>
      </c>
      <c r="C8" s="9">
        <v>21.85</v>
      </c>
      <c r="D8" s="9">
        <v>0</v>
      </c>
      <c r="E8" s="9">
        <v>17</v>
      </c>
      <c r="F8" s="9">
        <f t="shared" si="0"/>
        <v>-4.8500000000000014</v>
      </c>
      <c r="G8" s="8">
        <f t="shared" si="1"/>
        <v>-0.22196796338672775</v>
      </c>
    </row>
    <row r="9" spans="1:7" s="6" customFormat="1" ht="15" customHeight="1" x14ac:dyDescent="0.25">
      <c r="A9" s="6" t="s">
        <v>15</v>
      </c>
      <c r="B9" s="13" t="s">
        <v>12</v>
      </c>
      <c r="C9" s="9">
        <v>5</v>
      </c>
      <c r="D9" s="9">
        <v>0</v>
      </c>
      <c r="E9" s="9">
        <v>5</v>
      </c>
      <c r="F9" s="9">
        <f t="shared" si="0"/>
        <v>0</v>
      </c>
      <c r="G9" s="8">
        <f>IFERROR(F9/C9,"N/A")</f>
        <v>0</v>
      </c>
    </row>
    <row r="10" spans="1:7" s="6" customFormat="1" ht="15" customHeight="1" x14ac:dyDescent="0.25">
      <c r="A10" s="6" t="s">
        <v>16</v>
      </c>
      <c r="B10" s="13" t="s">
        <v>12</v>
      </c>
      <c r="C10" s="9">
        <v>5</v>
      </c>
      <c r="D10" s="9">
        <v>0</v>
      </c>
      <c r="E10" s="9">
        <v>5</v>
      </c>
      <c r="F10" s="9">
        <f t="shared" si="0"/>
        <v>0</v>
      </c>
      <c r="G10" s="8">
        <f t="shared" si="1"/>
        <v>0</v>
      </c>
    </row>
    <row r="11" spans="1:7" s="6" customFormat="1" ht="15" customHeight="1" x14ac:dyDescent="0.25">
      <c r="A11" s="6" t="s">
        <v>17</v>
      </c>
      <c r="B11" s="13" t="s">
        <v>12</v>
      </c>
      <c r="C11" s="9">
        <v>0</v>
      </c>
      <c r="D11" s="9">
        <v>0</v>
      </c>
      <c r="E11" s="9">
        <v>6</v>
      </c>
      <c r="F11" s="9">
        <f t="shared" si="0"/>
        <v>6</v>
      </c>
      <c r="G11" s="8" t="str">
        <f>IFERROR(F11/C11,"N/A")</f>
        <v>N/A</v>
      </c>
    </row>
    <row r="12" spans="1:7" s="6" customFormat="1" ht="15" customHeight="1" x14ac:dyDescent="0.25">
      <c r="A12" s="6" t="s">
        <v>18</v>
      </c>
      <c r="B12" s="13" t="s">
        <v>12</v>
      </c>
      <c r="C12" s="9">
        <v>0</v>
      </c>
      <c r="D12" s="9">
        <v>0</v>
      </c>
      <c r="E12" s="9">
        <v>6</v>
      </c>
      <c r="F12" s="9">
        <f t="shared" si="0"/>
        <v>6</v>
      </c>
      <c r="G12" s="8" t="str">
        <f t="shared" si="1"/>
        <v>N/A</v>
      </c>
    </row>
    <row r="13" spans="1:7" s="6" customFormat="1" ht="15" customHeight="1" x14ac:dyDescent="0.25">
      <c r="A13" s="6" t="s">
        <v>19</v>
      </c>
      <c r="B13" s="13" t="s">
        <v>20</v>
      </c>
      <c r="C13" s="9">
        <v>5</v>
      </c>
      <c r="D13" s="9">
        <v>0</v>
      </c>
      <c r="E13" s="9">
        <v>3.32</v>
      </c>
      <c r="F13" s="9">
        <f t="shared" si="0"/>
        <v>-1.6800000000000002</v>
      </c>
      <c r="G13" s="8">
        <f t="shared" si="1"/>
        <v>-0.33600000000000002</v>
      </c>
    </row>
    <row r="14" spans="1:7" s="6" customFormat="1" ht="15" customHeight="1" x14ac:dyDescent="0.25">
      <c r="A14" s="6" t="s">
        <v>21</v>
      </c>
      <c r="B14" s="14" t="s">
        <v>14</v>
      </c>
      <c r="C14" s="9">
        <v>5</v>
      </c>
      <c r="D14" s="9">
        <v>0</v>
      </c>
      <c r="E14" s="9">
        <v>5</v>
      </c>
      <c r="F14" s="9">
        <f t="shared" si="0"/>
        <v>0</v>
      </c>
      <c r="G14" s="8">
        <f t="shared" si="1"/>
        <v>0</v>
      </c>
    </row>
    <row r="15" spans="1:7" s="6" customFormat="1" ht="16.05" customHeight="1" thickBot="1" x14ac:dyDescent="0.3">
      <c r="A15" s="10" t="s">
        <v>3</v>
      </c>
      <c r="B15" s="12"/>
      <c r="C15" s="11">
        <f>SUM(C5:C14)</f>
        <v>131.35</v>
      </c>
      <c r="D15" s="11">
        <f>SUM(D5:D14)</f>
        <v>0</v>
      </c>
      <c r="E15" s="11">
        <f>SUM(E5:E14)</f>
        <v>142.72</v>
      </c>
      <c r="F15" s="11">
        <f t="shared" si="0"/>
        <v>11.370000000000005</v>
      </c>
      <c r="G15" s="15">
        <f>IFERROR(F15/C15,"N/A")</f>
        <v>8.6562618956985193E-2</v>
      </c>
    </row>
    <row r="17" spans="1:7" ht="13.5" customHeight="1" x14ac:dyDescent="0.35">
      <c r="A17" s="16"/>
      <c r="B17" s="16"/>
      <c r="C17" s="16"/>
      <c r="D17" s="16"/>
      <c r="E17" s="16"/>
      <c r="F17" s="16"/>
      <c r="G17" s="16"/>
    </row>
  </sheetData>
  <mergeCells count="8">
    <mergeCell ref="A17:G17"/>
    <mergeCell ref="A1:G1"/>
    <mergeCell ref="A2:G2"/>
    <mergeCell ref="D3:D4"/>
    <mergeCell ref="E3:E4"/>
    <mergeCell ref="F3:G3"/>
    <mergeCell ref="C3:C4"/>
    <mergeCell ref="B3:B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5:F15 F5:F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WNNNYYRNKDVH-1321847565-6055</_dlc_DocId>
    <_dlc_DocIdUrl xmlns="7c075b91-a788-4f5b-9c4e-5392c92c7fe8">
      <Url>https://collaboration.inside.nsf.gov/bfa/Budget/BDPlanning/BPLG/_layouts/15/DocIdRedir.aspx?ID=WNNNYYRNKDVH-1321847565-6055</Url>
      <Description>WNNNYYRNKDVH-1321847565-6055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c075b91-a788-4f5b-9c4e-5392c92c7fe8"/>
    <ds:schemaRef ds:uri="e257d72b-1bc7-45e7-84d8-ca60afca657e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MPS Funding for Centers Programs</dc:title>
  <dc:subject>FY 2022 Budget Request</dc:subject>
  <dc:creator>NSF CFO</dc:creator>
  <cp:keywords>MPS Funding for Centers Programs</cp:keywords>
  <dc:description/>
  <cp:lastModifiedBy>Gary Luethke - VSG</cp:lastModifiedBy>
  <cp:revision/>
  <dcterms:created xsi:type="dcterms:W3CDTF">2018-11-16T16:51:05Z</dcterms:created>
  <dcterms:modified xsi:type="dcterms:W3CDTF">2024-04-06T13:33:21Z</dcterms:modified>
  <cp:category>MPS Funding for Centers Programs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414829c1-6901-484a-8fec-c1fea8457efa</vt:lpwstr>
  </property>
  <property fmtid="{D5CDD505-2E9C-101B-9397-08002B2CF9AE}" pid="4" name="TitusGUID">
    <vt:lpwstr>fd63b7f2-9510-4428-b85c-b1a7fac4e0c2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