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4A216F48-F155-48D9-9FB1-35618B813271}" xr6:coauthVersionLast="47" xr6:coauthVersionMax="47" xr10:uidLastSave="{FA8F102F-BE25-4EE1-A227-3F25DDE95106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OPP Funding" sheetId="20" r:id="rId4"/>
  </sheets>
  <definedNames>
    <definedName name="_xlnm.Print_Area" localSheetId="3">'OPP Funding'!$A$1:$F$14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0" l="1"/>
  <c r="F11" i="20" s="1"/>
  <c r="E10" i="20"/>
  <c r="F10" i="20" s="1"/>
  <c r="C12" i="20" l="1"/>
  <c r="D6" i="20"/>
  <c r="E7" i="20"/>
  <c r="F7" i="20" s="1"/>
  <c r="D8" i="20"/>
  <c r="B8" i="20"/>
  <c r="B12" i="20" s="1"/>
  <c r="D12" i="20" l="1"/>
  <c r="E6" i="20"/>
  <c r="F6" i="20" s="1"/>
  <c r="E9" i="20"/>
  <c r="F9" i="20" s="1"/>
  <c r="E8" i="20"/>
  <c r="F8" i="20" s="1"/>
  <c r="E12" i="20" l="1"/>
  <c r="F12" i="20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<sst xmlns="http://schemas.openxmlformats.org/spreadsheetml/2006/main" count="75" uniqueCount="55">
  <si>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</si>
  <si>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</si>
  <si>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</si>
  <si>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</si>
  <si>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</si>
  <si>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</si>
  <si>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</si>
  <si>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Research</t>
  </si>
  <si>
    <t>Education</t>
  </si>
  <si>
    <t>Infrastructure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</si>
  <si>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</si>
  <si>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</si>
  <si>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</si>
  <si>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</si>
  <si>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</si>
  <si>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</si>
  <si>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</si>
  <si>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</si>
  <si>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</si>
  <si>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</si>
  <si>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</si>
  <si>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</si>
  <si>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</si>
  <si>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</si>
  <si>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</si>
  <si>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</si>
  <si>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</si>
  <si>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</si>
  <si>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</si>
  <si>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</si>
  <si>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</si>
  <si>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</si>
  <si>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</si>
  <si>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</si>
  <si>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</si>
  <si>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</si>
  <si>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</si>
  <si>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</si>
  <si>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</si>
  <si>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</si>
  <si>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</si>
  <si>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</si>
  <si>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</si>
  <si>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</si>
  <si>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</si>
  <si>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</si>
  <si>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t>FY 2024
(TBD)</t>
  </si>
  <si>
    <t>Change over
FY 2023 Base Plan</t>
  </si>
  <si>
    <t>Antarctic Research Vessel (ARV)</t>
  </si>
  <si>
    <t>U.S. Antarctic Facilities and Operations (AFO)</t>
  </si>
  <si>
    <r>
      <t xml:space="preserve">U.S. Antarctic Logistical Support (USALS) </t>
    </r>
    <r>
      <rPr>
        <i/>
        <sz val="8"/>
        <color theme="1"/>
        <rFont val="Open Sans"/>
      </rPr>
      <t>(054 Functional Classification)</t>
    </r>
  </si>
  <si>
    <r>
      <t>OPP Funding</t>
    </r>
    <r>
      <rPr>
        <b/>
        <vertAlign val="superscript"/>
        <sz val="9"/>
        <color theme="1"/>
        <rFont val="Open Sans"/>
      </rPr>
      <t>1</t>
    </r>
  </si>
  <si>
    <r>
      <t>FY 2023
Base
Plan</t>
    </r>
    <r>
      <rPr>
        <vertAlign val="superscript"/>
        <sz val="9"/>
        <color theme="1"/>
        <rFont val="Open Sans"/>
        <family val="2"/>
      </rPr>
      <t>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</si>
  <si>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For comparability with FY 2025, the FY 2023 level does not include this organization’s share of Mission Support Services that was funded through the R&amp;RA and EDU directorates and offices.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</si>
  <si>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The Office of Polar Programs (OPP) is a division within the Geosciences Directorate. Due to the nature of the activities funded by OPP, this division is provided a full, separate writeup in NSF's Congressional Budget Submission.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</si>
</sst>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%"/>
    <numFmt numFmtId="171" formatCode="&quot;$&quot;#,##0.00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</font>
    <font>
      <b/>
      <sz val="9"/>
      <color theme="1"/>
      <name val="Open Sans"/>
    </font>
    <font>
      <sz val="8"/>
      <color theme="1"/>
      <name val="Calibri"/>
      <family val="2"/>
      <scheme val="minor"/>
    </font>
    <font>
      <i/>
      <sz val="8"/>
      <color theme="1"/>
      <name val="Open Sans"/>
    </font>
    <font>
      <vertAlign val="superscript"/>
      <sz val="8"/>
      <color theme="1"/>
      <name val="Open Sans"/>
    </font>
    <font>
      <b/>
      <vertAlign val="superscript"/>
      <sz val="9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>
      <alignment horizontal="right"/>
    </xf>
    <xf numFmtId="0" fontId="4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0" xfId="0" applyNumberFormat="1" applyFont="1" applyAlignment="1">
      <alignment horizontal="right" vertical="top"/>
    </xf>
    <xf numFmtId="0" fontId="4" fillId="0" borderId="0" xfId="0" applyFont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/>
      <protection locked="0"/>
    </xf>
    <xf numFmtId="164" fontId="7" fillId="0" borderId="4" xfId="0" applyNumberFormat="1" applyFont="1" applyBorder="1" applyAlignment="1" applyProtection="1">
      <alignment horizontal="right" vertical="top"/>
      <protection locked="0"/>
    </xf>
    <xf numFmtId="164" fontId="7" fillId="0" borderId="4" xfId="0" applyNumberFormat="1" applyFont="1" applyBorder="1" applyAlignment="1">
      <alignment horizontal="right" vertical="top"/>
    </xf>
    <xf numFmtId="165" fontId="7" fillId="0" borderId="4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5" xfId="0" applyFont="1" applyBorder="1" applyProtection="1">
      <protection locked="0"/>
    </xf>
    <xf numFmtId="0" fontId="4" fillId="0" borderId="5" xfId="0" applyFont="1" applyBorder="1" applyAlignment="1">
      <alignment horizontal="right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167" fontId="4" fillId="0" borderId="0" xfId="0" applyNumberFormat="1" applyFont="1" applyAlignment="1" applyProtection="1">
      <alignment horizontal="right" vertical="top"/>
      <protection locked="0"/>
    </xf>
    <xf numFmtId="167" fontId="4" fillId="3" borderId="0" xfId="0" applyNumberFormat="1" applyFont="1" applyFill="1" applyAlignment="1" applyProtection="1">
      <alignment horizontal="right" vertical="top"/>
      <protection locked="0"/>
    </xf>
    <xf numFmtId="9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 applyProtection="1">
      <alignment vertical="top"/>
      <protection locked="0"/>
    </xf>
    <xf numFmtId="169" fontId="4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top" indent="1"/>
    </xf>
    <xf numFmtId="0" fontId="4" fillId="0" borderId="1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2"/>
    </xf>
    <xf numFmtId="168" fontId="4" fillId="0" borderId="0" xfId="0" applyNumberFormat="1" applyFont="1" applyAlignment="1" applyProtection="1">
      <alignment horizontal="right" vertical="top"/>
      <protection locked="0"/>
    </xf>
    <xf numFmtId="169" fontId="4" fillId="0" borderId="1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/>
    <xf numFmtId="0" fontId="7" fillId="0" borderId="0" xfId="0" applyFont="1" applyAlignment="1" applyProtection="1">
      <alignment vertical="top"/>
      <protection locked="0"/>
    </xf>
    <xf numFmtId="167" fontId="4" fillId="0" borderId="0" xfId="0" applyNumberFormat="1" applyFont="1" applyAlignment="1" applyProtection="1">
      <alignment vertical="top"/>
      <protection locked="0"/>
    </xf>
    <xf numFmtId="0" fontId="7" fillId="0" borderId="4" xfId="0" applyFont="1" applyBorder="1" applyAlignment="1">
      <alignment vertical="top"/>
    </xf>
    <xf numFmtId="167" fontId="7" fillId="0" borderId="4" xfId="0" applyNumberFormat="1" applyFont="1" applyBorder="1" applyAlignment="1" applyProtection="1">
      <alignment vertical="top"/>
      <protection locked="0"/>
    </xf>
    <xf numFmtId="167" fontId="7" fillId="0" borderId="4" xfId="0" applyNumberFormat="1" applyFont="1" applyBorder="1" applyAlignment="1" applyProtection="1">
      <alignment horizontal="right" vertical="top"/>
      <protection locked="0"/>
    </xf>
    <xf numFmtId="0" fontId="2" fillId="0" borderId="0" xfId="1"/>
    <xf numFmtId="0" fontId="12" fillId="0" borderId="3" xfId="1" applyFont="1" applyBorder="1" applyAlignment="1">
      <alignment horizontal="right" wrapText="1"/>
    </xf>
    <xf numFmtId="0" fontId="12" fillId="0" borderId="0" xfId="1" applyFont="1" applyAlignment="1">
      <alignment vertical="top"/>
    </xf>
    <xf numFmtId="170" fontId="12" fillId="0" borderId="0" xfId="2" applyNumberFormat="1" applyFont="1" applyBorder="1" applyAlignment="1">
      <alignment horizontal="right" vertical="top"/>
    </xf>
    <xf numFmtId="0" fontId="2" fillId="0" borderId="0" xfId="1" applyAlignment="1">
      <alignment vertical="top"/>
    </xf>
    <xf numFmtId="0" fontId="11" fillId="0" borderId="0" xfId="1" applyFont="1" applyAlignment="1">
      <alignment vertical="top"/>
    </xf>
    <xf numFmtId="166" fontId="12" fillId="0" borderId="0" xfId="1" applyNumberFormat="1" applyFont="1" applyAlignment="1">
      <alignment horizontal="right" vertical="top"/>
    </xf>
    <xf numFmtId="164" fontId="12" fillId="0" borderId="6" xfId="1" applyNumberFormat="1" applyFont="1" applyBorder="1" applyAlignment="1">
      <alignment horizontal="right" vertical="top"/>
    </xf>
    <xf numFmtId="164" fontId="12" fillId="0" borderId="0" xfId="1" applyNumberFormat="1" applyFont="1" applyAlignment="1">
      <alignment horizontal="right" vertical="top"/>
    </xf>
    <xf numFmtId="0" fontId="8" fillId="0" borderId="0" xfId="0" applyFont="1" applyAlignment="1" applyProtection="1">
      <alignment vertical="top"/>
      <protection locked="0"/>
    </xf>
    <xf numFmtId="0" fontId="4" fillId="0" borderId="0" xfId="1" applyFont="1" applyAlignment="1">
      <alignment vertical="top"/>
    </xf>
    <xf numFmtId="166" fontId="4" fillId="0" borderId="0" xfId="1" applyNumberFormat="1" applyFont="1" applyAlignment="1">
      <alignment horizontal="right" vertical="top"/>
    </xf>
    <xf numFmtId="0" fontId="9" fillId="0" borderId="0" xfId="1" applyFont="1" applyAlignment="1">
      <alignment horizontal="left" vertical="top" indent="1"/>
    </xf>
    <xf numFmtId="166" fontId="9" fillId="0" borderId="0" xfId="1" applyNumberFormat="1" applyFont="1" applyAlignment="1">
      <alignment horizontal="right" vertical="top"/>
    </xf>
    <xf numFmtId="170" fontId="9" fillId="0" borderId="0" xfId="2" applyNumberFormat="1" applyFont="1" applyBorder="1" applyAlignment="1">
      <alignment horizontal="right" vertical="top"/>
    </xf>
    <xf numFmtId="0" fontId="15" fillId="0" borderId="0" xfId="1" applyFont="1" applyAlignment="1">
      <alignment vertical="top"/>
    </xf>
    <xf numFmtId="0" fontId="9" fillId="0" borderId="3" xfId="1" applyFont="1" applyBorder="1" applyAlignment="1">
      <alignment horizontal="left" vertical="top" indent="1"/>
    </xf>
    <xf numFmtId="166" fontId="9" fillId="0" borderId="3" xfId="1" applyNumberFormat="1" applyFont="1" applyBorder="1" applyAlignment="1">
      <alignment horizontal="right" vertical="top"/>
    </xf>
    <xf numFmtId="170" fontId="9" fillId="0" borderId="3" xfId="2" applyNumberFormat="1" applyFont="1" applyBorder="1" applyAlignment="1">
      <alignment horizontal="right" vertical="top"/>
    </xf>
    <xf numFmtId="39" fontId="2" fillId="0" borderId="0" xfId="1" applyNumberFormat="1" applyAlignment="1">
      <alignment vertical="top"/>
    </xf>
    <xf numFmtId="7" fontId="2" fillId="0" borderId="0" xfId="1" applyNumberFormat="1" applyAlignment="1">
      <alignment vertical="top"/>
    </xf>
    <xf numFmtId="0" fontId="1" fillId="0" borderId="0" xfId="1" applyFont="1" applyAlignment="1">
      <alignment vertical="top"/>
    </xf>
    <xf numFmtId="0" fontId="7" fillId="0" borderId="4" xfId="1" applyFont="1" applyBorder="1" applyAlignment="1">
      <alignment vertical="top"/>
    </xf>
    <xf numFmtId="171" fontId="14" fillId="0" borderId="4" xfId="1" applyNumberFormat="1" applyFont="1" applyBorder="1" applyAlignment="1">
      <alignment horizontal="right" vertical="top"/>
    </xf>
    <xf numFmtId="166" fontId="14" fillId="0" borderId="4" xfId="1" applyNumberFormat="1" applyFont="1" applyBorder="1" applyAlignment="1">
      <alignment horizontal="right" vertical="top"/>
    </xf>
    <xf numFmtId="170" fontId="14" fillId="0" borderId="4" xfId="2" applyNumberFormat="1" applyFont="1" applyBorder="1" applyAlignment="1">
      <alignment horizontal="right" vertical="top"/>
    </xf>
    <xf numFmtId="164" fontId="12" fillId="0" borderId="3" xfId="1" applyNumberFormat="1" applyFont="1" applyBorder="1" applyAlignment="1">
      <alignment horizontal="right" vertical="top"/>
    </xf>
    <xf numFmtId="0" fontId="13" fillId="0" borderId="2" xfId="1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4" fillId="0" borderId="2" xfId="1" applyFont="1" applyBorder="1" applyAlignment="1">
      <alignment horizontal="right" wrapText="1"/>
    </xf>
    <xf numFmtId="0" fontId="12" fillId="0" borderId="0" xfId="1" applyFont="1" applyAlignment="1">
      <alignment horizontal="right" wrapText="1"/>
    </xf>
    <xf numFmtId="0" fontId="12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12" fillId="0" borderId="2" xfId="1" applyFont="1" applyBorder="1" applyAlignment="1">
      <alignment horizontal="right" wrapText="1"/>
    </xf>
    <xf numFmtId="0" fontId="12" fillId="0" borderId="1" xfId="1" applyFont="1" applyBorder="1" applyAlignment="1">
      <alignment horizontal="center" vertical="top"/>
    </xf>
    <xf numFmtId="0" fontId="12" fillId="0" borderId="2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3" xfId="1" applyFont="1" applyBorder="1" applyAlignment="1">
      <alignment horizontal="center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70" t="s">
        <v>30</v>
      </c>
      <c r="B1" s="70"/>
      <c r="C1" s="70"/>
      <c r="D1" s="70"/>
      <c r="E1" s="70"/>
      <c r="F1" s="70"/>
      <c r="G1" s="70"/>
      <c r="H1" s="70"/>
    </row>
    <row r="2" spans="1:8" s="2" customFormat="1" x14ac:dyDescent="0.35">
      <c r="A2" s="70" t="s">
        <v>38</v>
      </c>
      <c r="B2" s="70"/>
      <c r="C2" s="70"/>
      <c r="D2" s="70"/>
      <c r="E2" s="70"/>
      <c r="F2" s="70"/>
      <c r="G2" s="70"/>
      <c r="H2" s="70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73" t="s">
        <v>0</v>
      </c>
      <c r="B4" s="73"/>
      <c r="C4" s="73"/>
      <c r="D4" s="73"/>
      <c r="E4" s="73"/>
      <c r="F4" s="73"/>
      <c r="G4" s="73"/>
      <c r="H4" s="73"/>
    </row>
    <row r="5" spans="1:8" s="5" customFormat="1" ht="14.1" customHeight="1" thickBot="1" x14ac:dyDescent="0.3">
      <c r="A5" s="74" t="s">
        <v>1</v>
      </c>
      <c r="B5" s="74"/>
      <c r="C5" s="74"/>
      <c r="D5" s="74"/>
      <c r="E5" s="74"/>
      <c r="F5" s="74"/>
      <c r="G5" s="74"/>
      <c r="H5" s="74"/>
    </row>
    <row r="6" spans="1:8" ht="28.35" customHeight="1" x14ac:dyDescent="0.35">
      <c r="A6" s="6"/>
      <c r="B6" s="75" t="s">
        <v>40</v>
      </c>
      <c r="C6" s="75" t="s">
        <v>42</v>
      </c>
      <c r="D6" s="75" t="s">
        <v>43</v>
      </c>
      <c r="E6" s="75" t="s">
        <v>44</v>
      </c>
      <c r="F6" s="75" t="s">
        <v>41</v>
      </c>
      <c r="G6" s="77" t="s">
        <v>39</v>
      </c>
      <c r="H6" s="78"/>
    </row>
    <row r="7" spans="1:8" ht="14.1" customHeight="1" x14ac:dyDescent="0.35">
      <c r="A7" s="7"/>
      <c r="B7" s="76"/>
      <c r="C7" s="76"/>
      <c r="D7" s="76"/>
      <c r="E7" s="76"/>
      <c r="F7" s="76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71" t="s">
        <v>6</v>
      </c>
      <c r="B15" s="71"/>
      <c r="C15" s="71"/>
      <c r="D15" s="71"/>
      <c r="E15" s="71"/>
      <c r="F15" s="71"/>
      <c r="G15" s="71"/>
      <c r="H15" s="71"/>
    </row>
    <row r="16" spans="1:8" s="1" customFormat="1" x14ac:dyDescent="0.25">
      <c r="A16" s="72"/>
      <c r="B16" s="72"/>
      <c r="C16" s="72"/>
      <c r="D16" s="72"/>
      <c r="E16" s="72"/>
      <c r="F16" s="72"/>
      <c r="G16" s="72"/>
      <c r="H16" s="72"/>
    </row>
    <row r="17" spans="1:8" s="1" customFormat="1" x14ac:dyDescent="0.25">
      <c r="A17" s="72"/>
      <c r="B17" s="72"/>
      <c r="C17" s="72"/>
      <c r="D17" s="72"/>
      <c r="E17" s="72"/>
      <c r="F17" s="72"/>
      <c r="G17" s="72"/>
      <c r="H17" s="72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70" t="s">
        <v>30</v>
      </c>
      <c r="B1" s="70"/>
      <c r="C1" s="70"/>
      <c r="D1" s="70"/>
      <c r="E1" s="70"/>
      <c r="F1" s="70"/>
      <c r="G1" s="70"/>
    </row>
    <row r="2" spans="1:7" s="20" customFormat="1" ht="29.1" customHeight="1" x14ac:dyDescent="0.3">
      <c r="A2" s="70" t="s">
        <v>38</v>
      </c>
      <c r="B2" s="70"/>
      <c r="C2" s="70"/>
      <c r="D2" s="70"/>
      <c r="E2" s="70"/>
      <c r="F2" s="70"/>
      <c r="G2" s="70"/>
    </row>
    <row r="3" spans="1:7" s="4" customFormat="1" ht="13.5" customHeight="1" x14ac:dyDescent="0.3"/>
    <row r="4" spans="1:7" s="9" customFormat="1" ht="15" customHeight="1" thickBot="1" x14ac:dyDescent="0.3">
      <c r="A4" s="79" t="s">
        <v>10</v>
      </c>
      <c r="B4" s="79"/>
      <c r="C4" s="79"/>
      <c r="D4" s="79"/>
    </row>
    <row r="5" spans="1:7" s="4" customFormat="1" ht="42" customHeight="1" x14ac:dyDescent="0.3">
      <c r="A5" s="21"/>
      <c r="B5" s="22" t="s">
        <v>33</v>
      </c>
      <c r="C5" s="22" t="s">
        <v>37</v>
      </c>
      <c r="D5" s="22" t="s">
        <v>34</v>
      </c>
    </row>
    <row r="6" spans="1:7" s="9" customFormat="1" ht="15" customHeight="1" x14ac:dyDescent="0.25">
      <c r="A6" s="23" t="s">
        <v>11</v>
      </c>
    </row>
    <row r="7" spans="1:7" s="9" customFormat="1" ht="14.1" customHeight="1" x14ac:dyDescent="0.25">
      <c r="A7" s="30" t="s">
        <v>12</v>
      </c>
      <c r="B7" s="25">
        <v>0</v>
      </c>
      <c r="C7" s="25">
        <v>0</v>
      </c>
      <c r="D7" s="25">
        <v>0</v>
      </c>
    </row>
    <row r="8" spans="1:7" s="9" customFormat="1" ht="14.1" customHeight="1" x14ac:dyDescent="0.25">
      <c r="A8" s="30" t="s">
        <v>13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4.1" customHeight="1" x14ac:dyDescent="0.25">
      <c r="A9" s="32" t="s">
        <v>31</v>
      </c>
      <c r="B9" s="25"/>
      <c r="C9" s="25"/>
      <c r="D9" s="25"/>
    </row>
    <row r="10" spans="1:7" s="9" customFormat="1" ht="14.1" customHeight="1" x14ac:dyDescent="0.25">
      <c r="A10" s="32" t="s">
        <v>32</v>
      </c>
      <c r="B10" s="25"/>
      <c r="C10" s="26"/>
      <c r="D10" s="26"/>
    </row>
    <row r="11" spans="1:7" s="9" customFormat="1" ht="14.1" customHeight="1" x14ac:dyDescent="0.25">
      <c r="A11" s="30" t="s">
        <v>14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15</v>
      </c>
      <c r="B12" s="9" t="s">
        <v>6</v>
      </c>
    </row>
    <row r="13" spans="1:7" s="9" customFormat="1" ht="14.1" customHeight="1" x14ac:dyDescent="0.25">
      <c r="A13" s="30" t="s">
        <v>16</v>
      </c>
      <c r="B13" s="25">
        <v>0</v>
      </c>
      <c r="C13" s="25">
        <v>0</v>
      </c>
      <c r="D13" s="25">
        <v>0</v>
      </c>
    </row>
    <row r="14" spans="1:7" s="9" customFormat="1" ht="14.1" customHeight="1" x14ac:dyDescent="0.25">
      <c r="A14" s="30" t="s">
        <v>17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4.1" customHeight="1" x14ac:dyDescent="0.25">
      <c r="A15" s="32" t="s">
        <v>31</v>
      </c>
      <c r="B15" s="25"/>
      <c r="C15" s="25"/>
      <c r="D15" s="25"/>
    </row>
    <row r="16" spans="1:7" s="9" customFormat="1" ht="14.1" customHeight="1" x14ac:dyDescent="0.25">
      <c r="A16" s="32" t="s">
        <v>32</v>
      </c>
      <c r="B16" s="25"/>
      <c r="C16" s="26"/>
      <c r="D16" s="26"/>
    </row>
    <row r="17" spans="1:4" s="9" customFormat="1" ht="14.1" customHeight="1" x14ac:dyDescent="0.25">
      <c r="A17" s="30" t="s">
        <v>14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4.1" customHeight="1" x14ac:dyDescent="0.25">
      <c r="A18" s="30" t="s">
        <v>18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4.1" customHeight="1" x14ac:dyDescent="0.25">
      <c r="A19" s="30" t="s">
        <v>19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4.1" customHeight="1" thickBot="1" x14ac:dyDescent="0.3">
      <c r="A20" s="31" t="s">
        <v>20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35">
      <c r="A21" s="80"/>
      <c r="B21" s="80"/>
      <c r="C21" s="80"/>
      <c r="D21" s="80"/>
    </row>
    <row r="22" spans="1:4" ht="13.5" customHeight="1" x14ac:dyDescent="0.35">
      <c r="A22" s="81"/>
      <c r="B22" s="81"/>
      <c r="C22" s="81"/>
      <c r="D22" s="81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70" t="s">
        <v>30</v>
      </c>
      <c r="B1" s="70"/>
      <c r="C1" s="70"/>
      <c r="D1" s="70"/>
      <c r="E1" s="70"/>
      <c r="F1" s="70"/>
      <c r="G1" s="70"/>
    </row>
    <row r="2" spans="1:7" s="20" customFormat="1" ht="29.1" customHeight="1" x14ac:dyDescent="0.3">
      <c r="A2" s="70" t="s">
        <v>38</v>
      </c>
      <c r="B2" s="70"/>
      <c r="C2" s="70"/>
      <c r="D2" s="70"/>
      <c r="E2" s="70"/>
      <c r="F2" s="70"/>
      <c r="G2" s="70"/>
    </row>
    <row r="3" spans="1:7" s="4" customFormat="1" ht="13.5" customHeight="1" x14ac:dyDescent="0.3"/>
    <row r="4" spans="1:7" s="36" customFormat="1" ht="15" customHeight="1" thickBot="1" x14ac:dyDescent="0.3">
      <c r="A4" s="79" t="s">
        <v>21</v>
      </c>
      <c r="B4" s="79"/>
      <c r="C4" s="79"/>
      <c r="D4" s="79"/>
      <c r="E4" s="79"/>
    </row>
    <row r="5" spans="1:7" s="4" customFormat="1" ht="42" customHeight="1" x14ac:dyDescent="0.3">
      <c r="A5" s="35"/>
      <c r="B5" s="22" t="s">
        <v>33</v>
      </c>
      <c r="C5" s="22" t="s">
        <v>36</v>
      </c>
      <c r="D5" s="22" t="s">
        <v>37</v>
      </c>
      <c r="E5" s="22" t="s">
        <v>34</v>
      </c>
    </row>
    <row r="6" spans="1:7" s="9" customFormat="1" ht="14.1" customHeight="1" x14ac:dyDescent="0.25">
      <c r="A6" s="24" t="s">
        <v>22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4.1" customHeight="1" x14ac:dyDescent="0.25">
      <c r="A7" s="24" t="s">
        <v>23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4.1" customHeight="1" x14ac:dyDescent="0.25">
      <c r="A8" s="24" t="s">
        <v>24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4.1" customHeight="1" x14ac:dyDescent="0.25">
      <c r="A9" s="24" t="s">
        <v>25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4.1" customHeight="1" x14ac:dyDescent="0.25">
      <c r="A10" s="24" t="s">
        <v>26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4.1" customHeight="1" x14ac:dyDescent="0.25">
      <c r="A11" s="24" t="s">
        <v>27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4.1" customHeight="1" x14ac:dyDescent="0.25">
      <c r="A12" s="24" t="s">
        <v>28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29</v>
      </c>
      <c r="B13" s="39">
        <f>SUM(B6:B12)</f>
        <v>0</v>
      </c>
      <c r="C13" s="39">
        <f>SUM(C6:C12)</f>
        <v>0</v>
      </c>
      <c r="D13" s="40" t="s">
        <v>35</v>
      </c>
      <c r="E13" s="39">
        <f t="shared" ref="E13" si="0">SUM(E6:E12)</f>
        <v>0</v>
      </c>
    </row>
    <row r="14" spans="1:7" ht="13.5" customHeight="1" x14ac:dyDescent="0.35">
      <c r="A14" s="81"/>
      <c r="B14" s="81"/>
      <c r="C14" s="81"/>
      <c r="D14" s="81"/>
      <c r="E14" s="81"/>
    </row>
    <row r="15" spans="1:7" ht="13.5" customHeight="1" x14ac:dyDescent="0.35">
      <c r="A15" s="81"/>
      <c r="B15" s="81"/>
      <c r="C15" s="81"/>
      <c r="D15" s="81"/>
      <c r="E15" s="81"/>
    </row>
    <row r="16" spans="1:7" ht="13.5" customHeight="1" x14ac:dyDescent="0.35">
      <c r="A16" s="81"/>
      <c r="B16" s="81"/>
      <c r="C16" s="81"/>
      <c r="D16" s="81"/>
      <c r="E16" s="81"/>
    </row>
    <row r="17" spans="1:5" ht="13.5" customHeight="1" x14ac:dyDescent="0.35">
      <c r="A17" s="81"/>
      <c r="B17" s="81"/>
      <c r="C17" s="81"/>
      <c r="D17" s="81"/>
      <c r="E17" s="81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B9FE-13C3-4C8F-8BEC-8313E04AD302}">
  <sheetPr>
    <pageSetUpPr fitToPage="1"/>
  </sheetPr>
  <dimension ref="A1:M15"/>
  <sheetViews>
    <sheetView showGridLines="0" tabSelected="1" zoomScaleNormal="100" workbookViewId="0">
      <selection activeCell="A15" sqref="A15"/>
    </sheetView>
  </sheetViews>
  <sheetFormatPr defaultColWidth="8.88671875" defaultRowHeight="14.4" x14ac:dyDescent="0.3"/>
  <cols>
    <col min="1" max="1" width="50.21875" style="41" bestFit="1" customWidth="1"/>
    <col min="2" max="6" width="8.6640625" style="41" customWidth="1"/>
    <col min="7" max="7" width="13.5546875" style="41" customWidth="1"/>
    <col min="8" max="16384" width="8.88671875" style="41"/>
  </cols>
  <sheetData>
    <row r="1" spans="1:13" s="45" customFormat="1" ht="15" customHeight="1" x14ac:dyDescent="0.25">
      <c r="A1" s="82" t="s">
        <v>51</v>
      </c>
      <c r="B1" s="83"/>
      <c r="C1" s="83"/>
      <c r="D1" s="83"/>
      <c r="E1" s="83"/>
      <c r="F1" s="83"/>
      <c r="G1" s="46"/>
      <c r="I1" s="50"/>
    </row>
    <row r="2" spans="1:13" s="45" customFormat="1" ht="15" customHeight="1" thickBot="1" x14ac:dyDescent="0.3">
      <c r="A2" s="91" t="s">
        <v>1</v>
      </c>
      <c r="B2" s="91"/>
      <c r="C2" s="91"/>
      <c r="D2" s="91"/>
      <c r="E2" s="91"/>
      <c r="F2" s="91"/>
      <c r="G2" s="43"/>
    </row>
    <row r="3" spans="1:13" ht="15" customHeight="1" x14ac:dyDescent="0.3">
      <c r="A3" s="92"/>
      <c r="B3" s="84" t="s">
        <v>52</v>
      </c>
      <c r="C3" s="84" t="s">
        <v>46</v>
      </c>
      <c r="D3" s="90" t="s">
        <v>45</v>
      </c>
      <c r="E3" s="87" t="s">
        <v>47</v>
      </c>
      <c r="F3" s="88"/>
    </row>
    <row r="4" spans="1:13" ht="15" customHeight="1" x14ac:dyDescent="0.3">
      <c r="A4" s="93"/>
      <c r="B4" s="85"/>
      <c r="C4" s="85"/>
      <c r="D4" s="85"/>
      <c r="E4" s="89"/>
      <c r="F4" s="89"/>
    </row>
    <row r="5" spans="1:13" ht="15" customHeight="1" x14ac:dyDescent="0.3">
      <c r="A5" s="94"/>
      <c r="B5" s="85"/>
      <c r="C5" s="86"/>
      <c r="D5" s="86"/>
      <c r="E5" s="42" t="s">
        <v>2</v>
      </c>
      <c r="F5" s="42" t="s">
        <v>3</v>
      </c>
    </row>
    <row r="6" spans="1:13" s="45" customFormat="1" ht="15" customHeight="1" x14ac:dyDescent="0.25">
      <c r="A6" s="51" t="s">
        <v>7</v>
      </c>
      <c r="B6" s="48">
        <v>109.07</v>
      </c>
      <c r="C6" s="48">
        <v>0</v>
      </c>
      <c r="D6" s="48">
        <f>98.34+2.35</f>
        <v>100.69</v>
      </c>
      <c r="E6" s="49">
        <f>D6-B6</f>
        <v>-8.3799999999999955</v>
      </c>
      <c r="F6" s="44">
        <f>IF(B6=0,"N/A",E6/B6)</f>
        <v>-7.6831392683597649E-2</v>
      </c>
      <c r="H6" s="61"/>
      <c r="I6" s="61"/>
      <c r="J6" s="61"/>
      <c r="K6" s="61"/>
      <c r="L6" s="61"/>
      <c r="M6" s="61"/>
    </row>
    <row r="7" spans="1:13" s="45" customFormat="1" ht="15" customHeight="1" x14ac:dyDescent="0.25">
      <c r="A7" s="51" t="s">
        <v>8</v>
      </c>
      <c r="B7" s="52">
        <v>3.92</v>
      </c>
      <c r="C7" s="49">
        <v>0</v>
      </c>
      <c r="D7" s="47">
        <v>3.93</v>
      </c>
      <c r="E7" s="47">
        <f>D7-B7</f>
        <v>1.0000000000000231E-2</v>
      </c>
      <c r="F7" s="44">
        <f>IF(B7=0,"N/A",E7/B7)</f>
        <v>2.5510204081633241E-3</v>
      </c>
      <c r="H7" s="61"/>
      <c r="I7" s="61"/>
      <c r="J7" s="61"/>
      <c r="K7" s="61"/>
      <c r="L7" s="61"/>
    </row>
    <row r="8" spans="1:13" s="45" customFormat="1" ht="15" customHeight="1" x14ac:dyDescent="0.25">
      <c r="A8" s="51" t="s">
        <v>9</v>
      </c>
      <c r="B8" s="47">
        <f>331.43+94.2</f>
        <v>425.63</v>
      </c>
      <c r="C8" s="49">
        <v>0</v>
      </c>
      <c r="D8" s="47">
        <f>378.21+106</f>
        <v>484.21</v>
      </c>
      <c r="E8" s="47">
        <f t="shared" ref="E8:E12" si="0">D8-B8</f>
        <v>58.579999999999984</v>
      </c>
      <c r="F8" s="44">
        <f t="shared" ref="F8:F12" si="1">IF(B8=0,"N/A",E8/B8)</f>
        <v>0.13763127599088407</v>
      </c>
      <c r="H8" s="61"/>
      <c r="I8" s="61"/>
      <c r="J8" s="61"/>
      <c r="K8" s="61"/>
      <c r="L8" s="61"/>
    </row>
    <row r="9" spans="1:13" s="56" customFormat="1" ht="13.95" customHeight="1" x14ac:dyDescent="0.25">
      <c r="A9" s="53" t="s">
        <v>50</v>
      </c>
      <c r="B9" s="54">
        <v>94.2</v>
      </c>
      <c r="C9" s="49">
        <v>0</v>
      </c>
      <c r="D9" s="54">
        <v>106</v>
      </c>
      <c r="E9" s="54">
        <f t="shared" si="0"/>
        <v>11.799999999999997</v>
      </c>
      <c r="F9" s="55">
        <f t="shared" si="1"/>
        <v>0.12526539278131632</v>
      </c>
      <c r="H9" s="61"/>
      <c r="I9" s="61"/>
      <c r="J9" s="61"/>
      <c r="K9" s="61"/>
      <c r="L9" s="61"/>
    </row>
    <row r="10" spans="1:13" s="56" customFormat="1" ht="13.95" customHeight="1" x14ac:dyDescent="0.25">
      <c r="A10" s="53" t="s">
        <v>49</v>
      </c>
      <c r="B10" s="54">
        <v>224.71</v>
      </c>
      <c r="C10" s="49">
        <v>0</v>
      </c>
      <c r="D10" s="54">
        <v>269.94</v>
      </c>
      <c r="E10" s="54">
        <f t="shared" ref="E10:E11" si="2">D10-B10</f>
        <v>45.22999999999999</v>
      </c>
      <c r="F10" s="55">
        <f t="shared" ref="F10:F11" si="3">IF(B10=0,"N/A",E10/B10)</f>
        <v>0.20128165190690217</v>
      </c>
      <c r="H10" s="61"/>
      <c r="I10" s="61"/>
      <c r="J10" s="61"/>
      <c r="K10" s="61"/>
      <c r="L10" s="61"/>
    </row>
    <row r="11" spans="1:13" s="56" customFormat="1" ht="13.95" customHeight="1" x14ac:dyDescent="0.25">
      <c r="A11" s="57" t="s">
        <v>48</v>
      </c>
      <c r="B11" s="58">
        <v>12.43</v>
      </c>
      <c r="C11" s="67">
        <v>0</v>
      </c>
      <c r="D11" s="58">
        <v>22</v>
      </c>
      <c r="E11" s="58">
        <f t="shared" si="2"/>
        <v>9.57</v>
      </c>
      <c r="F11" s="59">
        <f t="shared" si="3"/>
        <v>0.76991150442477885</v>
      </c>
      <c r="H11" s="61"/>
      <c r="I11" s="61"/>
      <c r="J11" s="61"/>
      <c r="K11" s="61"/>
      <c r="L11" s="61"/>
    </row>
    <row r="12" spans="1:13" s="45" customFormat="1" ht="15" customHeight="1" thickBot="1" x14ac:dyDescent="0.3">
      <c r="A12" s="63" t="s">
        <v>5</v>
      </c>
      <c r="B12" s="64">
        <f>SUM(B6:B8)</f>
        <v>538.62</v>
      </c>
      <c r="C12" s="65">
        <f>SUM(C6:C8)</f>
        <v>0</v>
      </c>
      <c r="D12" s="64">
        <f>SUM(D6:D8)</f>
        <v>588.82999999999993</v>
      </c>
      <c r="E12" s="64">
        <f t="shared" si="0"/>
        <v>50.209999999999923</v>
      </c>
      <c r="F12" s="66">
        <f t="shared" si="1"/>
        <v>9.3219709628309236E-2</v>
      </c>
      <c r="H12" s="61"/>
      <c r="I12" s="61"/>
      <c r="J12" s="61"/>
      <c r="K12" s="61"/>
      <c r="L12" s="61"/>
    </row>
    <row r="13" spans="1:13" s="45" customFormat="1" ht="49.2" x14ac:dyDescent="0.25">
      <c r="A13" s="68" t="s">
        <v>54</v>
      </c>
      <c r="B13" s="68"/>
      <c r="C13" s="68"/>
      <c r="D13" s="68"/>
      <c r="E13" s="68"/>
      <c r="F13" s="68"/>
      <c r="H13" s="61"/>
      <c r="I13" s="61"/>
      <c r="J13" s="61"/>
      <c r="K13" s="61"/>
      <c r="L13" s="61"/>
    </row>
    <row r="14" spans="1:13" s="45" customFormat="1" ht="37.200000000000003" x14ac:dyDescent="0.25">
      <c r="A14" s="69" t="s">
        <v>53</v>
      </c>
      <c r="B14" s="69"/>
      <c r="C14" s="69"/>
      <c r="D14" s="69"/>
      <c r="E14" s="69"/>
      <c r="F14" s="69"/>
      <c r="G14" s="60"/>
      <c r="H14" s="60"/>
    </row>
    <row r="15" spans="1:13" s="45" customFormat="1" x14ac:dyDescent="0.25">
      <c r="H15" s="62"/>
    </row>
  </sheetData>
  <mergeCells count="7">
    <mergeCell ref="A1:F1"/>
    <mergeCell ref="C3:C5"/>
    <mergeCell ref="E3:F4"/>
    <mergeCell ref="D3:D5"/>
    <mergeCell ref="A2:F2"/>
    <mergeCell ref="A3:A5"/>
    <mergeCell ref="B3:B5"/>
  </mergeCells>
  <pageMargins left="0.7" right="0.7" top="0.75" bottom="0.75" header="0.3" footer="0.3"/>
  <pageSetup scale="99"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http://www.w3.org/XML/1998/namespace"/>
    <ds:schemaRef ds:uri="e257d72b-1bc7-45e7-84d8-ca60afca657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c075b91-a788-4f5b-9c4e-5392c92c7fe8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OPP Funding</vt:lpstr>
      <vt:lpstr>'OPP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 Funding</dc:title>
  <dc:subject>FY 2022 Budget Request</dc:subject>
  <dc:creator>NSF CFO</dc:creator>
  <cp:keywords>OPP Funding</cp:keywords>
  <cp:lastModifiedBy>Gary Luethke - VSG</cp:lastModifiedBy>
  <cp:lastPrinted>2024-03-11T15:10:27Z</cp:lastPrinted>
  <dcterms:created xsi:type="dcterms:W3CDTF">2018-11-16T16:51:05Z</dcterms:created>
  <dcterms:modified xsi:type="dcterms:W3CDTF">2024-04-06T13:35:54Z</dcterms:modified>
  <cp:category>OPP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fd0ae930-e1a9-42cc-a73c-615f4eb3051f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