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8F4D6ADE-1334-4935-8CF3-21F20E485C79}" xr6:coauthVersionLast="47" xr6:coauthVersionMax="47" xr10:uidLastSave="{04284CB9-054E-46EA-9526-61A5DA6B1A54}"/>
  <bookViews>
    <workbookView xWindow="-108" yWindow="-108" windowWidth="23256" windowHeight="12576" xr2:uid="{BB37FF40-2931-4A32-BF71-BEE57A353F5C}"/>
  </bookViews>
  <sheets>
    <sheet name="SBE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E9" i="1"/>
  <c r="F9" i="1" s="1"/>
  <c r="B8" i="1"/>
  <c r="B7" i="1"/>
  <c r="E6" i="1"/>
  <c r="B6" i="1"/>
  <c r="E10" i="1" l="1"/>
  <c r="F10" i="1" s="1"/>
  <c r="F6" i="1"/>
  <c r="E7" i="1"/>
  <c r="F7" i="1" s="1"/>
  <c r="E8" i="1"/>
  <c r="F8" i="1" s="1"/>
</calcChain>
</file>

<file path=xl/sharedStrings.xml><?xml version="1.0" encoding="utf-8"?>
<sst xmlns="http://schemas.openxmlformats.org/spreadsheetml/2006/main" count="14" uniqueCount="14">
  <si>
    <t>SBE Funding</t>
  </si>
  <si>
    <t>(Dollars in Millions)</t>
  </si>
  <si>
    <r>
      <t>FY 2023
Base Plan</t>
    </r>
    <r>
      <rPr>
        <vertAlign val="superscript"/>
        <sz val="9"/>
        <color theme="1"/>
        <rFont val="Open Sans"/>
      </rPr>
      <t>1</t>
    </r>
  </si>
  <si>
    <t>FY 2024
(TBD)</t>
  </si>
  <si>
    <t>FY 2025
Request</t>
  </si>
  <si>
    <t>Change over
FY 2023 Base Plan</t>
  </si>
  <si>
    <t>Amount</t>
  </si>
  <si>
    <t>Percent</t>
  </si>
  <si>
    <t xml:space="preserve">Behavioral and Cognitive Sciences (BCS) </t>
  </si>
  <si>
    <t xml:space="preserve">Social and Economic Sciences (SES) </t>
  </si>
  <si>
    <t xml:space="preserve">SBE Office of Multidisciplinary Activities (SMA) </t>
  </si>
  <si>
    <t>National Center for Science and Engineering Statistics (NCSES)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</si>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</sst>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"/>
    <numFmt numFmtId="166" formatCode="#,##0.00;\-#,##0.00;&quot;-&quot;??"/>
  </numFmts>
  <fonts count="10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Alignment="1">
      <alignment vertical="top"/>
    </xf>
    <xf numFmtId="0" fontId="2" fillId="0" borderId="0" xfId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5" fillId="0" borderId="0" xfId="1" applyFont="1" applyAlignment="1">
      <alignment vertical="top"/>
    </xf>
    <xf numFmtId="0" fontId="2" fillId="0" borderId="0" xfId="1"/>
    <xf numFmtId="0" fontId="5" fillId="0" borderId="3" xfId="1" applyFont="1" applyBorder="1" applyAlignment="1">
      <alignment horizontal="right" wrapText="1"/>
    </xf>
    <xf numFmtId="0" fontId="5" fillId="0" borderId="0" xfId="1" applyFont="1" applyAlignment="1">
      <alignment vertical="top" wrapText="1"/>
    </xf>
    <xf numFmtId="164" fontId="5" fillId="0" borderId="4" xfId="1" applyNumberFormat="1" applyFont="1" applyBorder="1" applyAlignment="1">
      <alignment horizontal="right" vertical="top"/>
    </xf>
    <xf numFmtId="164" fontId="5" fillId="0" borderId="0" xfId="1" applyNumberFormat="1" applyFont="1" applyAlignment="1">
      <alignment horizontal="right" vertical="top"/>
    </xf>
    <xf numFmtId="165" fontId="5" fillId="0" borderId="0" xfId="2" applyNumberFormat="1" applyFont="1" applyBorder="1" applyAlignment="1">
      <alignment horizontal="right" vertical="top"/>
    </xf>
    <xf numFmtId="166" fontId="5" fillId="0" borderId="0" xfId="1" applyNumberFormat="1" applyFont="1" applyAlignment="1">
      <alignment horizontal="right" vertical="top"/>
    </xf>
    <xf numFmtId="0" fontId="5" fillId="0" borderId="3" xfId="1" applyFont="1" applyBorder="1" applyAlignment="1">
      <alignment vertical="top" wrapText="1"/>
    </xf>
    <xf numFmtId="166" fontId="5" fillId="0" borderId="3" xfId="1" applyNumberFormat="1" applyFont="1" applyBorder="1" applyAlignment="1">
      <alignment horizontal="right" vertical="top"/>
    </xf>
    <xf numFmtId="165" fontId="5" fillId="0" borderId="3" xfId="2" applyNumberFormat="1" applyFont="1" applyBorder="1" applyAlignment="1">
      <alignment horizontal="right" vertical="top"/>
    </xf>
    <xf numFmtId="164" fontId="7" fillId="0" borderId="0" xfId="1" applyNumberFormat="1" applyFont="1" applyAlignment="1">
      <alignment horizontal="right" vertical="top"/>
    </xf>
    <xf numFmtId="165" fontId="7" fillId="0" borderId="0" xfId="2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left" vertical="top" wrapText="1"/>
    </xf>
    <xf numFmtId="0" fontId="3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3">
    <cellStyle name="Normal" xfId="0" builtinId="0"/>
    <cellStyle name="Normal 2" xfId="1" xr:uid="{72D5D49B-11D4-4DA4-810A-1885590907BC}"/>
    <cellStyle name="Percent 2" xfId="2" xr:uid="{F91AE075-BC16-4115-B511-13ADECFC9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D3C9-DEAD-40F9-A0DE-8FC72B01BF9F}">
  <dimension ref="A1:I11"/>
  <sheetViews>
    <sheetView showGridLines="0" tabSelected="1" zoomScaleNormal="100" workbookViewId="0">
      <selection sqref="A1:F1"/>
    </sheetView>
  </sheetViews>
  <sheetFormatPr defaultColWidth="8.77734375" defaultRowHeight="14.4" x14ac:dyDescent="0.3"/>
  <cols>
    <col min="1" max="1" width="52" style="5" customWidth="1"/>
    <col min="2" max="3" width="8.77734375" style="5" customWidth="1"/>
    <col min="4" max="4" width="8.21875" style="5" customWidth="1"/>
    <col min="5" max="6" width="9.5546875" style="5" customWidth="1"/>
    <col min="7" max="7" width="13.5546875" style="5" customWidth="1"/>
    <col min="8" max="16384" width="8.77734375" style="5"/>
  </cols>
  <sheetData>
    <row r="1" spans="1:9" s="2" customFormat="1" ht="16.05" customHeight="1" x14ac:dyDescent="0.25">
      <c r="A1" s="18" t="s">
        <v>0</v>
      </c>
      <c r="B1" s="18"/>
      <c r="C1" s="18"/>
      <c r="D1" s="18"/>
      <c r="E1" s="18"/>
      <c r="F1" s="18"/>
      <c r="G1" s="1"/>
      <c r="I1" s="3"/>
    </row>
    <row r="2" spans="1:9" s="2" customFormat="1" ht="15" customHeight="1" thickBot="1" x14ac:dyDescent="0.3">
      <c r="A2" s="19" t="s">
        <v>1</v>
      </c>
      <c r="B2" s="19"/>
      <c r="C2" s="19"/>
      <c r="D2" s="19"/>
      <c r="E2" s="19"/>
      <c r="F2" s="19"/>
      <c r="G2" s="4"/>
    </row>
    <row r="3" spans="1:9" ht="12.75" customHeight="1" x14ac:dyDescent="0.3">
      <c r="A3" s="20"/>
      <c r="B3" s="23" t="s">
        <v>2</v>
      </c>
      <c r="C3" s="23" t="s">
        <v>3</v>
      </c>
      <c r="D3" s="23" t="s">
        <v>4</v>
      </c>
      <c r="E3" s="26" t="s">
        <v>5</v>
      </c>
      <c r="F3" s="26"/>
    </row>
    <row r="4" spans="1:9" ht="16.5" customHeight="1" x14ac:dyDescent="0.3">
      <c r="A4" s="21"/>
      <c r="B4" s="24"/>
      <c r="C4" s="24"/>
      <c r="D4" s="24"/>
      <c r="E4" s="27"/>
      <c r="F4" s="27"/>
    </row>
    <row r="5" spans="1:9" ht="15" customHeight="1" x14ac:dyDescent="0.3">
      <c r="A5" s="22"/>
      <c r="B5" s="24"/>
      <c r="C5" s="25"/>
      <c r="D5" s="25"/>
      <c r="E5" s="6" t="s">
        <v>6</v>
      </c>
      <c r="F5" s="6" t="s">
        <v>7</v>
      </c>
    </row>
    <row r="6" spans="1:9" s="2" customFormat="1" x14ac:dyDescent="0.25">
      <c r="A6" s="7" t="s">
        <v>8</v>
      </c>
      <c r="B6" s="8">
        <f>102.21</f>
        <v>102.21</v>
      </c>
      <c r="C6" s="8">
        <v>0</v>
      </c>
      <c r="D6" s="8">
        <v>108.39</v>
      </c>
      <c r="E6" s="9">
        <f>D6-B6</f>
        <v>6.1800000000000068</v>
      </c>
      <c r="F6" s="10">
        <f>IF(B6=0,"N/A",E6/B6)</f>
        <v>6.0463751100675152E-2</v>
      </c>
    </row>
    <row r="7" spans="1:9" s="2" customFormat="1" x14ac:dyDescent="0.25">
      <c r="A7" s="7" t="s">
        <v>9</v>
      </c>
      <c r="B7" s="11">
        <f>103.61</f>
        <v>103.61</v>
      </c>
      <c r="C7" s="11">
        <v>0</v>
      </c>
      <c r="D7" s="11">
        <v>103.79</v>
      </c>
      <c r="E7" s="11">
        <f>D7-B7</f>
        <v>0.18000000000000682</v>
      </c>
      <c r="F7" s="10">
        <f>IF(B7=0,"N/A",E7/B7)</f>
        <v>1.7372840459415773E-3</v>
      </c>
    </row>
    <row r="8" spans="1:9" s="2" customFormat="1" x14ac:dyDescent="0.25">
      <c r="A8" s="7" t="s">
        <v>10</v>
      </c>
      <c r="B8" s="11">
        <f>25.17</f>
        <v>25.17</v>
      </c>
      <c r="C8" s="11">
        <v>0</v>
      </c>
      <c r="D8" s="11">
        <v>25.38</v>
      </c>
      <c r="E8" s="11">
        <f>D8-B8</f>
        <v>0.2099999999999973</v>
      </c>
      <c r="F8" s="10">
        <f>IF(B8=0,"N/A",E8/B8)</f>
        <v>8.3432657926101432E-3</v>
      </c>
    </row>
    <row r="9" spans="1:9" s="2" customFormat="1" ht="15" customHeight="1" x14ac:dyDescent="0.25">
      <c r="A9" s="12" t="s">
        <v>11</v>
      </c>
      <c r="B9" s="13">
        <v>78.069999999999993</v>
      </c>
      <c r="C9" s="13">
        <v>0</v>
      </c>
      <c r="D9" s="13">
        <v>82.85</v>
      </c>
      <c r="E9" s="13">
        <f>D9-B9</f>
        <v>4.7800000000000011</v>
      </c>
      <c r="F9" s="14">
        <f>IF(B9=0,"N/A",E9/B9)</f>
        <v>6.1227103881132339E-2</v>
      </c>
    </row>
    <row r="10" spans="1:9" s="2" customFormat="1" ht="15" customHeight="1" thickBot="1" x14ac:dyDescent="0.3">
      <c r="A10" s="1" t="s">
        <v>12</v>
      </c>
      <c r="B10" s="15">
        <f>SUM(B6:B9)</f>
        <v>309.06</v>
      </c>
      <c r="C10" s="15">
        <f>SUM(C6:C9)</f>
        <v>0</v>
      </c>
      <c r="D10" s="15">
        <f>SUM(D6:D9)</f>
        <v>320.40999999999997</v>
      </c>
      <c r="E10" s="15">
        <f>SUM(E6:E9)</f>
        <v>11.350000000000012</v>
      </c>
      <c r="F10" s="16">
        <f>IF(B10=0,"N/A",E10/B10)</f>
        <v>3.6724260661360295E-2</v>
      </c>
    </row>
    <row r="11" spans="1:9" ht="37.200000000000003" x14ac:dyDescent="0.3">
      <c r="A11" s="17" t="s">
        <v>13</v>
      </c>
      <c r="B11" s="17"/>
      <c r="C11" s="17"/>
      <c r="D11" s="17"/>
      <c r="E11" s="17"/>
      <c r="F11" s="17"/>
    </row>
  </sheetData>
  <mergeCells count="7">
    <mergeCell ref="A1:F1"/>
    <mergeCell ref="A2:F2"/>
    <mergeCell ref="A3:A5"/>
    <mergeCell ref="B3:B5"/>
    <mergeCell ref="C3:C5"/>
    <mergeCell ref="D3:D5"/>
    <mergeCell ref="E3:F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SBE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SBE Funding</dc:title>
  <dc:creator>NSF CFO</dc:creator>
  <cp:keywords>SBE Funding</cp:keywords>
  <cp:lastModifiedBy>Gary Luethke - VSG</cp:lastModifiedBy>
  <dcterms:created xsi:type="dcterms:W3CDTF">2024-03-11T17:25:50Z</dcterms:created>
  <dcterms:modified xsi:type="dcterms:W3CDTF">2024-04-06T13:40:06Z</dcterms:modified>
  <cp:category>SBE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75538e74-2dea-417d-a53a-3cc2beeede5f</vt:lpwstr>
  </property>
  <property fmtid="{D5CDD505-2E9C-101B-9397-08002B2CF9AE}" pid="3" name="ContainsCUI">
    <vt:lpwstr>No</vt:lpwstr>
  </property>
</Properties>
</file>