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13_ncr:1_{C74A4B1B-A80C-44D2-BB74-4F6E27E73EAE}" xr6:coauthVersionLast="47" xr6:coauthVersionMax="47" xr10:uidLastSave="{53C6344D-08A4-4CA9-996E-DFD6E260B742}"/>
  <bookViews>
    <workbookView xWindow="-108" yWindow="-108" windowWidth="23256" windowHeight="12576" xr2:uid="{F22570B9-4FD2-445E-9C17-42A7140F6B69}"/>
  </bookViews>
  <sheets>
    <sheet name="Major Invest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B15" i="1"/>
  <c r="E15" i="1" s="1"/>
  <c r="F15" i="1" s="1"/>
  <c r="F14" i="1"/>
  <c r="E14" i="1"/>
  <c r="D14" i="1"/>
  <c r="B13" i="1"/>
  <c r="E12" i="1"/>
  <c r="F12" i="1" s="1"/>
  <c r="F11" i="1"/>
  <c r="E11" i="1"/>
  <c r="E10" i="1"/>
  <c r="F10" i="1" s="1"/>
  <c r="E9" i="1"/>
  <c r="F9" i="1" s="1"/>
  <c r="E8" i="1"/>
  <c r="F8" i="1" s="1"/>
  <c r="F7" i="1"/>
  <c r="E7" i="1"/>
  <c r="E6" i="1"/>
  <c r="F6" i="1" s="1"/>
  <c r="E5" i="1"/>
  <c r="F5" i="1" s="1"/>
  <c r="E13" i="1" l="1"/>
  <c r="F13" i="1" s="1"/>
</calcChain>
</file>

<file path=xl/sharedStrings.xml><?xml version="1.0" encoding="utf-8"?>
<sst xmlns="http://schemas.openxmlformats.org/spreadsheetml/2006/main" count="24" uniqueCount="24">
  <si>
    <t>SBE Major Investments</t>
  </si>
  <si>
    <t>(Dollars in Millions)</t>
  </si>
  <si>
    <r>
      <t>Area of Investment</t>
    </r>
    <r>
      <rPr>
        <vertAlign val="superscript"/>
        <sz val="9"/>
        <color theme="1"/>
        <rFont val="Open Sans"/>
        <family val="2"/>
      </rPr>
      <t>1,2</t>
    </r>
  </si>
  <si>
    <t>FY 2023 Base
Plan</t>
  </si>
  <si>
    <t>FY 2024 
(TBD)</t>
  </si>
  <si>
    <t>FY 2025
Request</t>
  </si>
  <si>
    <t>Change over
FY 2023 Base Plan</t>
  </si>
  <si>
    <t>Amount</t>
  </si>
  <si>
    <t>Percent</t>
  </si>
  <si>
    <t>Advanced Manufacturing</t>
  </si>
  <si>
    <t>Artificial Intelligence</t>
  </si>
  <si>
    <t>BaRP: USGCRP</t>
  </si>
  <si>
    <t>Biotechnology</t>
  </si>
  <si>
    <t>Build and Broaden</t>
  </si>
  <si>
    <t>Ethical and Responsible Research (ER2)</t>
  </si>
  <si>
    <t xml:space="preserve">Human-Environment and Geographical Sciences </t>
  </si>
  <si>
    <t>Human Networks and Data Science (HNDS)</t>
  </si>
  <si>
    <t>Research Infrastructure in the Social &amp; Behavioral Sciences (RISBS)</t>
  </si>
  <si>
    <t>SBE Postdoctoral Research Fellowships (SPRF)</t>
  </si>
  <si>
    <t>Secure &amp; Trustworthy Cyberspace</t>
  </si>
  <si>
    <t>Science of Science</t>
  </si>
  <si>
    <t>Strengthening American Infrastructure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</si>
  <si>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Major investments may have funding overlap and thus should not be summed.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</si>
  <si>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This table reflects this directorate's support for selected topics. Investment priorities and presentation may differ by organization and so should not be summed across narratives.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</si>
</sst>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8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color rgb="FFFF0000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Alignment="1">
      <alignment horizontal="right"/>
    </xf>
    <xf numFmtId="164" fontId="3" fillId="0" borderId="0" xfId="0" applyNumberFormat="1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1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/>
      <protection locked="0"/>
    </xf>
    <xf numFmtId="164" fontId="3" fillId="0" borderId="4" xfId="0" applyNumberFormat="1" applyFont="1" applyBorder="1" applyAlignment="1" applyProtection="1">
      <alignment horizontal="right" vertical="top"/>
      <protection locked="0"/>
    </xf>
    <xf numFmtId="165" fontId="3" fillId="0" borderId="4" xfId="0" applyNumberFormat="1" applyFont="1" applyBorder="1" applyAlignment="1">
      <alignment horizontal="right" vertical="top"/>
    </xf>
    <xf numFmtId="0" fontId="6" fillId="0" borderId="2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 xr:uid="{8A3633E7-4ACB-4552-B333-442821ACEF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E109-185A-471C-9099-E2E50D476872}">
  <dimension ref="A1:L20"/>
  <sheetViews>
    <sheetView showGridLines="0" tabSelected="1" zoomScaleNormal="100" workbookViewId="0">
      <selection activeCell="A20" sqref="A20"/>
    </sheetView>
  </sheetViews>
  <sheetFormatPr defaultColWidth="8.5546875" defaultRowHeight="13.5" customHeight="1" x14ac:dyDescent="0.3"/>
  <cols>
    <col min="1" max="1" width="55.109375" style="3" customWidth="1"/>
    <col min="2" max="2" width="7.33203125" style="3" customWidth="1"/>
    <col min="3" max="3" width="8.21875" style="3" customWidth="1"/>
    <col min="4" max="6" width="9.44140625" style="3" customWidth="1"/>
    <col min="7" max="16384" width="8.5546875" style="3"/>
  </cols>
  <sheetData>
    <row r="1" spans="1:12" s="1" customFormat="1" ht="16.05" customHeight="1" x14ac:dyDescent="0.25">
      <c r="A1" s="18" t="s">
        <v>0</v>
      </c>
      <c r="B1" s="18"/>
      <c r="C1" s="18"/>
      <c r="D1" s="18"/>
      <c r="E1" s="18"/>
      <c r="F1" s="18"/>
      <c r="L1" s="2"/>
    </row>
    <row r="2" spans="1:12" s="1" customFormat="1" ht="15" customHeight="1" thickBot="1" x14ac:dyDescent="0.3">
      <c r="A2" s="19" t="s">
        <v>1</v>
      </c>
      <c r="B2" s="19"/>
      <c r="C2" s="19"/>
      <c r="D2" s="19"/>
      <c r="E2" s="19"/>
      <c r="F2" s="19"/>
    </row>
    <row r="3" spans="1:12" ht="30" customHeight="1" x14ac:dyDescent="0.3">
      <c r="A3" s="20" t="s">
        <v>2</v>
      </c>
      <c r="B3" s="22" t="s">
        <v>3</v>
      </c>
      <c r="C3" s="22" t="s">
        <v>4</v>
      </c>
      <c r="D3" s="22" t="s">
        <v>5</v>
      </c>
      <c r="E3" s="25" t="s">
        <v>6</v>
      </c>
      <c r="F3" s="26"/>
    </row>
    <row r="4" spans="1:12" ht="16.05" customHeight="1" x14ac:dyDescent="0.3">
      <c r="A4" s="21"/>
      <c r="B4" s="23"/>
      <c r="C4" s="24"/>
      <c r="D4" s="23"/>
      <c r="E4" s="4" t="s">
        <v>7</v>
      </c>
      <c r="F4" s="4" t="s">
        <v>8</v>
      </c>
    </row>
    <row r="5" spans="1:12" s="1" customFormat="1" ht="15" customHeight="1" x14ac:dyDescent="0.25">
      <c r="A5" s="1" t="s">
        <v>9</v>
      </c>
      <c r="B5" s="5">
        <v>0.5</v>
      </c>
      <c r="C5" s="6">
        <v>0</v>
      </c>
      <c r="D5" s="6">
        <v>0.52</v>
      </c>
      <c r="E5" s="7">
        <f>D5-B5</f>
        <v>2.0000000000000018E-2</v>
      </c>
      <c r="F5" s="8">
        <f>IF(B5=0,"N/A",E5/B5)</f>
        <v>4.0000000000000036E-2</v>
      </c>
    </row>
    <row r="6" spans="1:12" s="1" customFormat="1" ht="15" customHeight="1" x14ac:dyDescent="0.25">
      <c r="A6" s="1" t="s">
        <v>10</v>
      </c>
      <c r="B6" s="9">
        <v>16.920000000000002</v>
      </c>
      <c r="C6" s="6">
        <v>0</v>
      </c>
      <c r="D6" s="9">
        <v>17.68</v>
      </c>
      <c r="E6" s="9">
        <f t="shared" ref="E6:E17" si="0">D6-B6</f>
        <v>0.75999999999999801</v>
      </c>
      <c r="F6" s="8">
        <f t="shared" ref="F6:F17" si="1">IF(B6=0,"N/A",E6/B6)</f>
        <v>4.4917257683215008E-2</v>
      </c>
    </row>
    <row r="7" spans="1:12" s="1" customFormat="1" ht="15" customHeight="1" x14ac:dyDescent="0.25">
      <c r="A7" s="1" t="s">
        <v>11</v>
      </c>
      <c r="B7" s="9">
        <v>20</v>
      </c>
      <c r="C7" s="6">
        <v>0</v>
      </c>
      <c r="D7" s="9">
        <v>20.9</v>
      </c>
      <c r="E7" s="9">
        <f t="shared" si="0"/>
        <v>0.89999999999999858</v>
      </c>
      <c r="F7" s="8">
        <f t="shared" si="1"/>
        <v>4.4999999999999929E-2</v>
      </c>
    </row>
    <row r="8" spans="1:12" s="1" customFormat="1" ht="15" customHeight="1" x14ac:dyDescent="0.25">
      <c r="A8" s="1" t="s">
        <v>12</v>
      </c>
      <c r="B8" s="9">
        <v>1.5</v>
      </c>
      <c r="C8" s="6">
        <v>0</v>
      </c>
      <c r="D8" s="9">
        <v>1.57</v>
      </c>
      <c r="E8" s="9">
        <f t="shared" si="0"/>
        <v>7.0000000000000062E-2</v>
      </c>
      <c r="F8" s="8">
        <f>IF(B8=0,"N/A",E8/B8)</f>
        <v>4.666666666666671E-2</v>
      </c>
    </row>
    <row r="9" spans="1:12" s="1" customFormat="1" ht="15" customHeight="1" x14ac:dyDescent="0.25">
      <c r="A9" s="1" t="s">
        <v>13</v>
      </c>
      <c r="B9" s="9">
        <v>8</v>
      </c>
      <c r="C9" s="6">
        <v>0</v>
      </c>
      <c r="D9" s="9">
        <v>8.36</v>
      </c>
      <c r="E9" s="9">
        <f t="shared" si="0"/>
        <v>0.35999999999999943</v>
      </c>
      <c r="F9" s="8">
        <f t="shared" si="1"/>
        <v>4.4999999999999929E-2</v>
      </c>
    </row>
    <row r="10" spans="1:12" s="1" customFormat="1" ht="15" customHeight="1" x14ac:dyDescent="0.25">
      <c r="A10" s="1" t="s">
        <v>14</v>
      </c>
      <c r="B10" s="9">
        <v>2.2000000000000002</v>
      </c>
      <c r="C10" s="6">
        <v>0</v>
      </c>
      <c r="D10" s="9">
        <v>2.2000000000000002</v>
      </c>
      <c r="E10" s="9">
        <f t="shared" si="0"/>
        <v>0</v>
      </c>
      <c r="F10" s="8">
        <f t="shared" si="1"/>
        <v>0</v>
      </c>
    </row>
    <row r="11" spans="1:12" s="1" customFormat="1" ht="15" customHeight="1" x14ac:dyDescent="0.25">
      <c r="A11" s="10" t="s">
        <v>15</v>
      </c>
      <c r="B11" s="9">
        <v>7.3</v>
      </c>
      <c r="C11" s="6">
        <v>0</v>
      </c>
      <c r="D11" s="9">
        <v>7.3</v>
      </c>
      <c r="E11" s="9">
        <f t="shared" si="0"/>
        <v>0</v>
      </c>
      <c r="F11" s="8">
        <f t="shared" si="1"/>
        <v>0</v>
      </c>
    </row>
    <row r="12" spans="1:12" s="1" customFormat="1" ht="15" customHeight="1" x14ac:dyDescent="0.25">
      <c r="A12" s="1" t="s">
        <v>16</v>
      </c>
      <c r="B12" s="9">
        <v>8</v>
      </c>
      <c r="C12" s="6">
        <v>0</v>
      </c>
      <c r="D12" s="9">
        <v>8</v>
      </c>
      <c r="E12" s="9">
        <f t="shared" si="0"/>
        <v>0</v>
      </c>
      <c r="F12" s="8">
        <f t="shared" si="1"/>
        <v>0</v>
      </c>
    </row>
    <row r="13" spans="1:12" s="1" customFormat="1" ht="14.55" customHeight="1" x14ac:dyDescent="0.25">
      <c r="A13" s="10" t="s">
        <v>17</v>
      </c>
      <c r="B13" s="9">
        <f>9.75+0.8</f>
        <v>10.55</v>
      </c>
      <c r="C13" s="6">
        <v>0</v>
      </c>
      <c r="D13" s="9">
        <v>16</v>
      </c>
      <c r="E13" s="9">
        <f t="shared" si="0"/>
        <v>5.4499999999999993</v>
      </c>
      <c r="F13" s="8">
        <f t="shared" si="1"/>
        <v>0.51658767772511838</v>
      </c>
    </row>
    <row r="14" spans="1:12" s="1" customFormat="1" ht="15" customHeight="1" x14ac:dyDescent="0.25">
      <c r="A14" s="1" t="s">
        <v>18</v>
      </c>
      <c r="B14" s="9">
        <v>6</v>
      </c>
      <c r="C14" s="6">
        <v>0</v>
      </c>
      <c r="D14" s="9">
        <f>1.5+3.14</f>
        <v>4.6400000000000006</v>
      </c>
      <c r="E14" s="9">
        <f t="shared" si="0"/>
        <v>-1.3599999999999994</v>
      </c>
      <c r="F14" s="8">
        <f t="shared" si="1"/>
        <v>-0.22666666666666657</v>
      </c>
    </row>
    <row r="15" spans="1:12" s="1" customFormat="1" ht="15" customHeight="1" x14ac:dyDescent="0.25">
      <c r="A15" s="1" t="s">
        <v>19</v>
      </c>
      <c r="B15" s="9">
        <f>4</f>
        <v>4</v>
      </c>
      <c r="C15" s="6">
        <v>0</v>
      </c>
      <c r="D15" s="9">
        <v>4</v>
      </c>
      <c r="E15" s="9">
        <f t="shared" si="0"/>
        <v>0</v>
      </c>
      <c r="F15" s="8">
        <f t="shared" si="1"/>
        <v>0</v>
      </c>
    </row>
    <row r="16" spans="1:12" s="1" customFormat="1" ht="15" customHeight="1" x14ac:dyDescent="0.25">
      <c r="A16" s="1" t="s">
        <v>20</v>
      </c>
      <c r="B16" s="9">
        <v>6.3</v>
      </c>
      <c r="C16" s="6">
        <v>0</v>
      </c>
      <c r="D16" s="9">
        <v>6.3</v>
      </c>
      <c r="E16" s="9">
        <f t="shared" si="0"/>
        <v>0</v>
      </c>
      <c r="F16" s="8">
        <f t="shared" si="1"/>
        <v>0</v>
      </c>
    </row>
    <row r="17" spans="1:6" s="1" customFormat="1" ht="15" customHeight="1" thickBot="1" x14ac:dyDescent="0.3">
      <c r="A17" s="11" t="s">
        <v>21</v>
      </c>
      <c r="B17" s="9">
        <v>6</v>
      </c>
      <c r="C17" s="12">
        <v>0</v>
      </c>
      <c r="D17" s="9">
        <v>6</v>
      </c>
      <c r="E17" s="9">
        <f t="shared" si="0"/>
        <v>0</v>
      </c>
      <c r="F17" s="13">
        <f t="shared" si="1"/>
        <v>0</v>
      </c>
    </row>
    <row r="18" spans="1:6" s="15" customFormat="1" ht="15" customHeight="1" x14ac:dyDescent="0.25">
      <c r="A18" s="14" t="s">
        <v>22</v>
      </c>
      <c r="B18" s="14"/>
      <c r="C18" s="14"/>
      <c r="D18" s="14"/>
      <c r="E18" s="14"/>
      <c r="F18" s="14"/>
    </row>
    <row r="19" spans="1:6" s="17" customFormat="1" ht="37.200000000000003" x14ac:dyDescent="0.3">
      <c r="A19" s="16" t="s">
        <v>23</v>
      </c>
      <c r="B19" s="27"/>
      <c r="C19" s="27"/>
      <c r="D19" s="27"/>
      <c r="E19" s="27"/>
      <c r="F19" s="27"/>
    </row>
    <row r="20" spans="1:6" ht="27" customHeight="1" x14ac:dyDescent="0.3">
      <c r="A20" s="28"/>
      <c r="B20" s="28"/>
      <c r="C20" s="28"/>
      <c r="D20" s="28"/>
      <c r="E20" s="28"/>
      <c r="F20" s="28"/>
    </row>
  </sheetData>
  <mergeCells count="7">
    <mergeCell ref="A1:F1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Major 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SBE Major Investments</dc:title>
  <dc:creator>NSF CFO</dc:creator>
  <cp:keywords>SBE Major Investments</cp:keywords>
  <cp:lastModifiedBy>Gary Luethke - VSG</cp:lastModifiedBy>
  <dcterms:created xsi:type="dcterms:W3CDTF">2024-03-11T17:28:20Z</dcterms:created>
  <dcterms:modified xsi:type="dcterms:W3CDTF">2024-04-06T13:39:35Z</dcterms:modified>
  <cp:category>SBE Major Investments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4de400dc-8eb8-4c14-90eb-1a252d5d0f56</vt:lpwstr>
  </property>
  <property fmtid="{D5CDD505-2E9C-101B-9397-08002B2CF9AE}" pid="3" name="ContainsCUI">
    <vt:lpwstr>No</vt:lpwstr>
  </property>
</Properties>
</file>