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B3E07123-4EBE-458C-B329-D73B0C2B7AAE}" xr6:coauthVersionLast="47" xr6:coauthVersionMax="47" xr10:uidLastSave="{2C2D0CAE-4DEE-4496-8549-45BF8D704EB3}"/>
  <bookViews>
    <workbookView xWindow="-108" yWindow="-108" windowWidth="23256" windowHeight="12576" xr2:uid="{6825C03F-38DC-4361-81F6-DF9C5A0065C0}"/>
  </bookViews>
  <sheets>
    <sheet name="Fund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 s="1"/>
  <c r="C10" i="2"/>
  <c r="B10" i="2"/>
  <c r="F10" i="2" s="1"/>
  <c r="E9" i="2"/>
  <c r="F9" i="2" s="1"/>
  <c r="E8" i="2"/>
  <c r="F8" i="2" s="1"/>
  <c r="F7" i="2"/>
  <c r="E7" i="2"/>
  <c r="F6" i="2"/>
  <c r="E6" i="2"/>
</calcChain>
</file>

<file path=xl/sharedStrings.xml><?xml version="1.0" encoding="utf-8"?>
<sst xmlns="http://schemas.openxmlformats.org/spreadsheetml/2006/main" count="15" uniqueCount="15">
  <si>
    <t>TIP Funding</t>
  </si>
  <si>
    <t>(Dollars in Millions)</t>
  </si>
  <si>
    <r>
      <t>FY 2023
Base
Plan</t>
    </r>
    <r>
      <rPr>
        <vertAlign val="superscript"/>
        <sz val="9"/>
        <color theme="1"/>
        <rFont val="Open Sans"/>
        <family val="2"/>
      </rPr>
      <t>1,2</t>
    </r>
  </si>
  <si>
    <t>FY 2024
(TBD)</t>
  </si>
  <si>
    <t>FY 2025
Request</t>
  </si>
  <si>
    <t>Change over
FY 2023 Base Plan</t>
  </si>
  <si>
    <t>Amount</t>
  </si>
  <si>
    <t>Percent</t>
  </si>
  <si>
    <t>Technology Frontiers</t>
  </si>
  <si>
    <t>Innovation and Technology Ecosystems</t>
  </si>
  <si>
    <t>Translational Impacts</t>
  </si>
  <si>
    <t>Stragetic Partnership Office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</si>
  <si>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</si>
  <si>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</si>
  <si>
    <r>
      <rPr>
        <vertAlign val="superscript"/>
        <sz val="8"/>
        <rFont val="Open Sans"/>
      </rPr>
      <t>2</t>
    </r>
    <r>
      <rPr>
        <sz val="8"/>
        <rFont val="Open Sans"/>
      </rPr>
      <t xml:space="preserve"> Not included in the table above is FY 2023 funding of $200.0 million for the NSF Engines program and $10.0 million for the NSF Entrepreneurial Fellows program both of which were funded via the FY 2023 Disaster Relief Supplemental CHIPS and Science Act appropriations.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</si>
</sst>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0.0%"/>
    <numFmt numFmtId="166" formatCode="#,##0.00;\-#,##0.00;&quot;-&quot;??"/>
    <numFmt numFmtId="167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10"/>
      <color theme="1"/>
      <name val="Arial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name val="Open Sans"/>
    </font>
    <font>
      <vertAlign val="superscript"/>
      <sz val="8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vertical="top"/>
    </xf>
    <xf numFmtId="0" fontId="1" fillId="0" borderId="0" xfId="1" applyAlignment="1">
      <alignment vertical="top"/>
    </xf>
    <xf numFmtId="0" fontId="4" fillId="0" borderId="0" xfId="2" applyFont="1" applyAlignment="1" applyProtection="1">
      <alignment vertical="top"/>
      <protection locked="0"/>
    </xf>
    <xf numFmtId="0" fontId="5" fillId="0" borderId="0" xfId="1" applyFont="1" applyAlignment="1">
      <alignment vertical="top"/>
    </xf>
    <xf numFmtId="0" fontId="1" fillId="0" borderId="0" xfId="1"/>
    <xf numFmtId="0" fontId="5" fillId="0" borderId="3" xfId="1" applyFont="1" applyBorder="1" applyAlignment="1">
      <alignment horizontal="right" wrapText="1"/>
    </xf>
    <xf numFmtId="164" fontId="5" fillId="0" borderId="4" xfId="1" applyNumberFormat="1" applyFont="1" applyBorder="1" applyAlignment="1">
      <alignment horizontal="right" vertical="top"/>
    </xf>
    <xf numFmtId="164" fontId="5" fillId="0" borderId="0" xfId="1" applyNumberFormat="1" applyFont="1" applyAlignment="1">
      <alignment horizontal="right" vertical="top"/>
    </xf>
    <xf numFmtId="165" fontId="5" fillId="0" borderId="0" xfId="3" applyNumberFormat="1" applyFont="1" applyBorder="1" applyAlignment="1">
      <alignment horizontal="right" vertical="top"/>
    </xf>
    <xf numFmtId="166" fontId="5" fillId="0" borderId="0" xfId="1" applyNumberFormat="1" applyFont="1" applyAlignment="1">
      <alignment horizontal="right" vertical="top"/>
    </xf>
    <xf numFmtId="2" fontId="5" fillId="0" borderId="0" xfId="1" applyNumberFormat="1" applyFont="1" applyAlignment="1">
      <alignment horizontal="right" vertical="top"/>
    </xf>
    <xf numFmtId="0" fontId="5" fillId="0" borderId="3" xfId="1" applyFont="1" applyBorder="1" applyAlignment="1">
      <alignment vertical="top"/>
    </xf>
    <xf numFmtId="166" fontId="5" fillId="0" borderId="3" xfId="1" applyNumberFormat="1" applyFont="1" applyBorder="1" applyAlignment="1">
      <alignment horizontal="right" vertical="top"/>
    </xf>
    <xf numFmtId="2" fontId="5" fillId="0" borderId="3" xfId="1" applyNumberFormat="1" applyFont="1" applyBorder="1" applyAlignment="1">
      <alignment horizontal="right" vertical="top"/>
    </xf>
    <xf numFmtId="165" fontId="5" fillId="0" borderId="3" xfId="3" applyNumberFormat="1" applyFont="1" applyBorder="1" applyAlignment="1">
      <alignment horizontal="right" vertical="top"/>
    </xf>
    <xf numFmtId="167" fontId="7" fillId="0" borderId="0" xfId="1" applyNumberFormat="1" applyFont="1" applyAlignment="1">
      <alignment horizontal="right" vertical="top"/>
    </xf>
    <xf numFmtId="166" fontId="7" fillId="0" borderId="0" xfId="1" applyNumberFormat="1" applyFont="1" applyAlignment="1">
      <alignment horizontal="right" vertical="top"/>
    </xf>
    <xf numFmtId="164" fontId="7" fillId="0" borderId="0" xfId="1" applyNumberFormat="1" applyFont="1" applyAlignment="1">
      <alignment horizontal="right" vertical="top"/>
    </xf>
    <xf numFmtId="165" fontId="7" fillId="0" borderId="0" xfId="3" applyNumberFormat="1" applyFont="1" applyBorder="1" applyAlignment="1">
      <alignment horizontal="right" vertical="top"/>
    </xf>
    <xf numFmtId="39" fontId="1" fillId="0" borderId="0" xfId="1" applyNumberFormat="1" applyAlignment="1">
      <alignment vertical="top"/>
    </xf>
    <xf numFmtId="0" fontId="8" fillId="0" borderId="2" xfId="2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2" fillId="0" borderId="0" xfId="1" applyFont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0" fontId="5" fillId="0" borderId="2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</cellXfs>
  <cellStyles count="5">
    <cellStyle name="Normal" xfId="0" builtinId="0"/>
    <cellStyle name="Normal 2" xfId="1" xr:uid="{B98E01DF-570B-4069-B1CB-E62EEF7BF585}"/>
    <cellStyle name="Normal 2 2" xfId="4" xr:uid="{868192E2-EAEC-481C-8012-CB6635035C62}"/>
    <cellStyle name="Normal 3" xfId="2" xr:uid="{E6143C82-0B93-4B1D-B9DC-D7E2F1168642}"/>
    <cellStyle name="Percent 2" xfId="3" xr:uid="{A2179881-8B55-4C2C-AEE0-1BB26322E8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75976-9596-483D-BAD6-740FB1AC07EC}">
  <dimension ref="A1:J12"/>
  <sheetViews>
    <sheetView showGridLines="0" tabSelected="1" zoomScaleNormal="100" workbookViewId="0">
      <selection activeCell="A12" sqref="A12"/>
    </sheetView>
  </sheetViews>
  <sheetFormatPr defaultColWidth="8.77734375" defaultRowHeight="14.4" x14ac:dyDescent="0.3"/>
  <cols>
    <col min="1" max="1" width="32.5546875" style="5" customWidth="1"/>
    <col min="2" max="2" width="18.21875" style="5" bestFit="1" customWidth="1"/>
    <col min="3" max="6" width="9.5546875" style="5" customWidth="1"/>
    <col min="7" max="7" width="13.5546875" style="5" customWidth="1"/>
    <col min="8" max="16384" width="8.77734375" style="5"/>
  </cols>
  <sheetData>
    <row r="1" spans="1:10" s="2" customFormat="1" ht="16.05" customHeight="1" x14ac:dyDescent="0.3">
      <c r="A1" s="23" t="s">
        <v>0</v>
      </c>
      <c r="B1" s="23"/>
      <c r="C1" s="23"/>
      <c r="D1" s="23"/>
      <c r="E1" s="23"/>
      <c r="F1" s="23"/>
      <c r="G1" s="1"/>
      <c r="I1" s="3"/>
    </row>
    <row r="2" spans="1:10" s="2" customFormat="1" ht="15" customHeight="1" thickBot="1" x14ac:dyDescent="0.35">
      <c r="A2" s="24" t="s">
        <v>1</v>
      </c>
      <c r="B2" s="24"/>
      <c r="C2" s="24"/>
      <c r="D2" s="24"/>
      <c r="E2" s="24"/>
      <c r="F2" s="24"/>
      <c r="G2" s="4"/>
    </row>
    <row r="3" spans="1:10" ht="12.75" customHeight="1" x14ac:dyDescent="0.3">
      <c r="A3" s="25"/>
      <c r="B3" s="28" t="s">
        <v>2</v>
      </c>
      <c r="C3" s="28" t="s">
        <v>3</v>
      </c>
      <c r="D3" s="28" t="s">
        <v>4</v>
      </c>
      <c r="E3" s="31" t="s">
        <v>5</v>
      </c>
      <c r="F3" s="31"/>
    </row>
    <row r="4" spans="1:10" ht="21" customHeight="1" x14ac:dyDescent="0.3">
      <c r="A4" s="26"/>
      <c r="B4" s="29"/>
      <c r="C4" s="29"/>
      <c r="D4" s="29"/>
      <c r="E4" s="32"/>
      <c r="F4" s="32"/>
    </row>
    <row r="5" spans="1:10" ht="15" customHeight="1" x14ac:dyDescent="0.3">
      <c r="A5" s="27"/>
      <c r="B5" s="30"/>
      <c r="C5" s="30"/>
      <c r="D5" s="30"/>
      <c r="E5" s="6" t="s">
        <v>6</v>
      </c>
      <c r="F5" s="6" t="s">
        <v>7</v>
      </c>
    </row>
    <row r="6" spans="1:10" s="2" customFormat="1" ht="15" customHeight="1" x14ac:dyDescent="0.3">
      <c r="A6" s="4" t="s">
        <v>8</v>
      </c>
      <c r="B6" s="7">
        <v>127.92</v>
      </c>
      <c r="C6" s="7">
        <v>0</v>
      </c>
      <c r="D6" s="7">
        <v>139</v>
      </c>
      <c r="E6" s="8">
        <f>D6-B6</f>
        <v>11.079999999999998</v>
      </c>
      <c r="F6" s="9">
        <f>IF(B6=0,"N/A",E6/B6)</f>
        <v>8.6616635397123193E-2</v>
      </c>
    </row>
    <row r="7" spans="1:10" s="2" customFormat="1" ht="15" customHeight="1" x14ac:dyDescent="0.3">
      <c r="A7" s="4" t="s">
        <v>9</v>
      </c>
      <c r="B7" s="10">
        <v>146.84</v>
      </c>
      <c r="C7" s="10">
        <v>0</v>
      </c>
      <c r="D7" s="10">
        <v>350</v>
      </c>
      <c r="E7" s="11">
        <f t="shared" ref="E7:E10" si="0">D7-B7</f>
        <v>203.16</v>
      </c>
      <c r="F7" s="9">
        <f t="shared" ref="F7:F10" si="1">IF(B7=0,"N/A",E7/B7)</f>
        <v>1.3835467175156633</v>
      </c>
    </row>
    <row r="8" spans="1:10" s="2" customFormat="1" ht="15" customHeight="1" x14ac:dyDescent="0.3">
      <c r="A8" s="4" t="s">
        <v>10</v>
      </c>
      <c r="B8" s="10">
        <v>389.19</v>
      </c>
      <c r="C8" s="10">
        <v>0</v>
      </c>
      <c r="D8" s="10">
        <v>410</v>
      </c>
      <c r="E8" s="11">
        <f t="shared" si="0"/>
        <v>20.810000000000002</v>
      </c>
      <c r="F8" s="9">
        <f t="shared" si="1"/>
        <v>5.3470027492998284E-2</v>
      </c>
    </row>
    <row r="9" spans="1:10" s="2" customFormat="1" ht="15" customHeight="1" x14ac:dyDescent="0.3">
      <c r="A9" s="12" t="s">
        <v>11</v>
      </c>
      <c r="B9" s="13">
        <v>0.2</v>
      </c>
      <c r="C9" s="13">
        <v>0</v>
      </c>
      <c r="D9" s="13">
        <v>1</v>
      </c>
      <c r="E9" s="14">
        <f t="shared" si="0"/>
        <v>0.8</v>
      </c>
      <c r="F9" s="15">
        <f t="shared" si="1"/>
        <v>4</v>
      </c>
    </row>
    <row r="10" spans="1:10" s="2" customFormat="1" ht="15" customHeight="1" thickBot="1" x14ac:dyDescent="0.35">
      <c r="A10" s="1" t="s">
        <v>12</v>
      </c>
      <c r="B10" s="16">
        <f>SUM(B6:B9)</f>
        <v>664.15000000000009</v>
      </c>
      <c r="C10" s="17">
        <f>SUM(C6:C9)</f>
        <v>0</v>
      </c>
      <c r="D10" s="16">
        <f>SUM(D6:D9)</f>
        <v>900</v>
      </c>
      <c r="E10" s="18">
        <f t="shared" si="0"/>
        <v>235.84999999999991</v>
      </c>
      <c r="F10" s="19">
        <f t="shared" si="1"/>
        <v>0.35511556124369476</v>
      </c>
      <c r="J10" s="20"/>
    </row>
    <row r="11" spans="1:10" ht="61.2" x14ac:dyDescent="0.3">
      <c r="A11" s="21" t="s">
        <v>13</v>
      </c>
      <c r="B11" s="21"/>
      <c r="C11" s="21"/>
      <c r="D11" s="21"/>
      <c r="E11" s="21"/>
      <c r="F11" s="21"/>
    </row>
    <row r="12" spans="1:10" ht="85.2" x14ac:dyDescent="0.3">
      <c r="A12" s="22" t="s">
        <v>14</v>
      </c>
      <c r="B12" s="22"/>
      <c r="C12" s="22"/>
      <c r="D12" s="22"/>
      <c r="E12" s="22"/>
      <c r="F12" s="22"/>
    </row>
  </sheetData>
  <mergeCells count="7">
    <mergeCell ref="A1:F1"/>
    <mergeCell ref="A2:F2"/>
    <mergeCell ref="A3:A5"/>
    <mergeCell ref="B3:B5"/>
    <mergeCell ref="C3:C5"/>
    <mergeCell ref="D3:D5"/>
    <mergeCell ref="E3:F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TIP Funding</dc:title>
  <dc:creator>NSF CFO</dc:creator>
  <cp:keywords>TIP Funding</cp:keywords>
  <cp:lastModifiedBy>Gary Luethke - VSG</cp:lastModifiedBy>
  <dcterms:created xsi:type="dcterms:W3CDTF">2024-03-11T19:14:47Z</dcterms:created>
  <dcterms:modified xsi:type="dcterms:W3CDTF">2024-04-06T13:41:00Z</dcterms:modified>
  <cp:category>TIP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a0c058b3-91d0-4f98-8663-52251af90f4c</vt:lpwstr>
  </property>
  <property fmtid="{D5CDD505-2E9C-101B-9397-08002B2CF9AE}" pid="3" name="ContainsCUI">
    <vt:lpwstr>No</vt:lpwstr>
  </property>
</Properties>
</file>