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95E2EEC6-6955-4B59-8DD7-D828DA701499}" xr6:coauthVersionLast="47" xr6:coauthVersionMax="47" xr10:uidLastSave="{00000000-0000-0000-0000-000000000000}"/>
  <bookViews>
    <workbookView xWindow="-28920" yWindow="15" windowWidth="29040" windowHeight="17520" xr2:uid="{49425C2B-1AD7-4195-A0F8-B9FEA256190C}"/>
  </bookViews>
  <sheets>
    <sheet name="RI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</calcChain>
</file>

<file path=xl/sharedStrings.xml><?xml version="1.0" encoding="utf-8"?>
<sst xmlns="http://schemas.openxmlformats.org/spreadsheetml/2006/main" count="38" uniqueCount="38">
  <si>
    <t>NATIONAL SCIENCE FOUNDATION</t>
  </si>
  <si>
    <t>RESEARCH INFRASTRUCTURE SUMMARY</t>
  </si>
  <si>
    <t>FY 2026 BUDGET REQUEST TO CONGRESS</t>
  </si>
  <si>
    <t>(Dollars in Millions)</t>
  </si>
  <si>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</si>
  <si>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</si>
  <si>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</si>
  <si>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</si>
  <si>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</si>
  <si>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</si>
  <si>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</si>
  <si>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Major Research Facilities Construction Investments</t>
  </si>
  <si>
    <t xml:space="preserve">MREFC Mid-scale Research Infrastructure </t>
  </si>
  <si>
    <t>Directorate Midscale Research Infrastructure Programs</t>
  </si>
  <si>
    <t>CISE Netwrking and Computatnl Resrces Infrastrctre and Srvces (NCRIS)</t>
  </si>
  <si>
    <t>BIO</t>
  </si>
  <si>
    <t>CISE</t>
  </si>
  <si>
    <t>GEO</t>
  </si>
  <si>
    <t>MPS</t>
  </si>
  <si>
    <t>SBE</t>
  </si>
  <si>
    <t>OPP</t>
  </si>
  <si>
    <t>Subtotal, Research Infrastructure Support</t>
  </si>
  <si>
    <t>Research Infrastructure Stewardship Offset</t>
  </si>
  <si>
    <t>RESEARCH INFRASTRUCTURE TOTAL</t>
  </si>
  <si>
    <t>Operations and Maintenance of Major Facilities</t>
  </si>
  <si>
    <r>
      <t>Construction, Acquisition, and Commissioning (MREFC)</t>
    </r>
    <r>
      <rPr>
        <vertAlign val="superscript"/>
        <sz val="10"/>
        <color theme="1"/>
        <rFont val="Open Sans"/>
      </rPr>
      <t>1</t>
    </r>
  </si>
  <si>
    <r>
      <t>Design Stage Activities</t>
    </r>
    <r>
      <rPr>
        <vertAlign val="superscript"/>
        <sz val="10"/>
        <color theme="1"/>
        <rFont val="Open Sans"/>
      </rPr>
      <t>2</t>
    </r>
  </si>
  <si>
    <r>
      <t>Mid-scale Research Infrastructure</t>
    </r>
    <r>
      <rPr>
        <b/>
        <vertAlign val="superscript"/>
        <sz val="10"/>
        <color theme="1"/>
        <rFont val="Open Sans"/>
      </rPr>
      <t>3</t>
    </r>
  </si>
  <si>
    <t>NSF-wide Mid-scale Research Infrastructure (R&amp;RA)</t>
  </si>
  <si>
    <t>Major Research Instrumentation (MRI)</t>
  </si>
  <si>
    <r>
      <t>Polar Logistical and Infrastructure Support</t>
    </r>
    <r>
      <rPr>
        <b/>
        <vertAlign val="superscript"/>
        <sz val="10"/>
        <color theme="1"/>
        <rFont val="Open Sans"/>
      </rPr>
      <t>4</t>
    </r>
  </si>
  <si>
    <r>
      <t>Research Resources</t>
    </r>
    <r>
      <rPr>
        <b/>
        <vertAlign val="superscript"/>
        <sz val="10"/>
        <color rgb="FF000000"/>
        <rFont val="Open Sans"/>
      </rPr>
      <t>5</t>
    </r>
  </si>
  <si>
    <t>Other Research Infrastructure</t>
  </si>
  <si>
    <r>
      <rPr>
        <vertAlign val="superscript"/>
        <sz val="9"/>
        <color theme="1"/>
        <rFont val="Open Sans"/>
      </rPr>
      <t>1</t>
    </r>
    <r>
      <rPr>
        <sz val="9"/>
        <color theme="1"/>
        <rFont val="Open Sans"/>
      </rPr>
      <t xml:space="preserve"> Construction, Acquisition, and Commissioning are for implementation support provided through the MREFC account. FY 2026 MREFC funding is included for the Antarctic Infrastructure Recapitalization program, the Leadership Class Computing Facility, and Mid-scale Research Infrastructure (shown on the MREFC Mid-scale RI line below).</t>
    </r>
  </si>
  <si>
    <r>
      <rPr>
        <vertAlign val="superscript"/>
        <sz val="9"/>
        <color theme="1"/>
        <rFont val="Open Sans"/>
      </rPr>
      <t>2</t>
    </r>
    <r>
      <rPr>
        <sz val="9"/>
        <color theme="1"/>
        <rFont val="Open Sans"/>
      </rPr>
      <t xml:space="preserve"> Design Stage Activities include support for potential next generation major facilities. This line reflects FY 2024 funding amounts of $3.88 million for the Antarctic Research Vessel (ARV), $9.5 million for Summit Station, $7.0 million for the Next Generation Very Large Array (ngVLA), and $13.0 million for Extremely Large Telescopes (ELT), and FY 2026 funding amounts of $12.0 million for Summit Station, and $6.0 million for ngVLA.</t>
    </r>
  </si>
  <si>
    <r>
      <rPr>
        <vertAlign val="superscript"/>
        <sz val="9"/>
        <color theme="1"/>
        <rFont val="Open Sans"/>
      </rPr>
      <t>3</t>
    </r>
    <r>
      <rPr>
        <sz val="9"/>
        <color theme="1"/>
        <rFont val="Open Sans"/>
      </rPr>
      <t xml:space="preserve"> NSF-wide Mid-scale Research Infrastructure is provided through both the R&amp;RA account (total project cost is less than $20.0 million) and the MREFC account (total project cost is greater than $20.0 million). </t>
    </r>
  </si>
  <si>
    <r>
      <rPr>
        <vertAlign val="superscript"/>
        <sz val="9"/>
        <color theme="1"/>
        <rFont val="Open Sans"/>
      </rPr>
      <t xml:space="preserve">4 </t>
    </r>
    <r>
      <rPr>
        <sz val="9"/>
        <color theme="1"/>
        <rFont val="Open Sans"/>
      </rPr>
      <t>Polar Logistical and Infrastructure Support includes funding for Arctic Logistics; U.S. Antarctic Logistical Support Activities  (USALS); and Polar Environment, Health, and Safety (PEHS).</t>
    </r>
  </si>
  <si>
    <r>
      <rPr>
        <vertAlign val="superscript"/>
        <sz val="9"/>
        <color theme="1"/>
        <rFont val="Open Sans"/>
      </rPr>
      <t>5</t>
    </r>
    <r>
      <rPr>
        <sz val="9"/>
        <color theme="1"/>
        <rFont val="Open Sans"/>
      </rPr>
      <t xml:space="preserve"> Funding for Research Resources includes support for the operation and maintenance of minor facilities, infrastructure and instrumentation, field stations, museum collections,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</si>
</sst>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0.0%;\-0.0%;&quot;-&quot;??"/>
    <numFmt numFmtId="166" formatCode="#,##0.00;\-#,##0.00;&quot;-&quot;??"/>
  </numFmts>
  <fonts count="15" x14ac:knownFonts="1">
    <font>
      <sz val="11"/>
      <color theme="1"/>
      <name val="Aptos Narrow"/>
      <family val="2"/>
      <scheme val="minor"/>
    </font>
    <font>
      <sz val="10"/>
      <color theme="1"/>
      <name val="Open Sans"/>
    </font>
    <font>
      <sz val="9"/>
      <color theme="1"/>
      <name val="Open Sans"/>
    </font>
    <font>
      <sz val="10"/>
      <name val="Arial"/>
      <family val="2"/>
    </font>
    <font>
      <b/>
      <sz val="10"/>
      <color theme="1"/>
      <name val="Open Sans"/>
    </font>
    <font>
      <b/>
      <sz val="10"/>
      <name val="Open Sans"/>
    </font>
    <font>
      <sz val="10"/>
      <color theme="1"/>
      <name val="Arial"/>
      <family val="2"/>
    </font>
    <font>
      <sz val="10"/>
      <color rgb="FF000000"/>
      <name val="Open Sans"/>
    </font>
    <font>
      <sz val="10"/>
      <name val="Open Sans"/>
    </font>
    <font>
      <b/>
      <sz val="10"/>
      <color indexed="8"/>
      <name val="Open Sans"/>
    </font>
    <font>
      <sz val="10"/>
      <color indexed="8"/>
      <name val="Open Sans"/>
    </font>
    <font>
      <vertAlign val="superscript"/>
      <sz val="10"/>
      <color theme="1"/>
      <name val="Open Sans"/>
    </font>
    <font>
      <b/>
      <vertAlign val="superscript"/>
      <sz val="10"/>
      <color theme="1"/>
      <name val="Open Sans"/>
    </font>
    <font>
      <b/>
      <vertAlign val="superscript"/>
      <sz val="10"/>
      <color rgb="FF000000"/>
      <name val="Open Sans"/>
    </font>
    <font>
      <vertAlign val="superscript"/>
      <sz val="9"/>
      <color theme="1"/>
      <name val="Open San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3" fillId="0" borderId="0"/>
  </cellStyleXfs>
  <cellXfs count="66">
    <xf numFmtId="0" fontId="0" fillId="0" borderId="0" xfId="0"/>
    <xf numFmtId="0" fontId="1" fillId="0" borderId="0" xfId="0" applyFont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164" fontId="5" fillId="0" borderId="0" xfId="1" applyNumberFormat="1" applyFont="1" applyAlignment="1" applyProtection="1">
      <alignment vertical="top" readingOrder="1"/>
      <protection locked="0"/>
    </xf>
    <xf numFmtId="164" fontId="5" fillId="0" borderId="5" xfId="1" applyNumberFormat="1" applyFont="1" applyBorder="1" applyAlignment="1" applyProtection="1">
      <alignment vertical="top" readingOrder="1"/>
      <protection locked="0"/>
    </xf>
    <xf numFmtId="165" fontId="5" fillId="0" borderId="6" xfId="1" applyNumberFormat="1" applyFont="1" applyBorder="1" applyAlignment="1" applyProtection="1">
      <alignment horizontal="right" vertical="top" readingOrder="1"/>
      <protection locked="0"/>
    </xf>
    <xf numFmtId="164" fontId="4" fillId="0" borderId="0" xfId="1" applyNumberFormat="1" applyFont="1" applyAlignment="1" applyProtection="1">
      <alignment vertical="top" readingOrder="1"/>
      <protection locked="0"/>
    </xf>
    <xf numFmtId="0" fontId="1" fillId="0" borderId="5" xfId="0" applyFont="1" applyBorder="1"/>
    <xf numFmtId="0" fontId="1" fillId="0" borderId="0" xfId="1" applyFont="1" applyAlignment="1" applyProtection="1">
      <alignment vertical="top" readingOrder="1"/>
      <protection locked="0"/>
    </xf>
    <xf numFmtId="166" fontId="8" fillId="0" borderId="0" xfId="1" applyNumberFormat="1" applyFont="1" applyAlignment="1" applyProtection="1">
      <alignment vertical="top" readingOrder="1"/>
      <protection locked="0"/>
    </xf>
    <xf numFmtId="166" fontId="8" fillId="0" borderId="5" xfId="1" applyNumberFormat="1" applyFont="1" applyBorder="1" applyAlignment="1" applyProtection="1">
      <alignment vertical="top" readingOrder="1"/>
      <protection locked="0"/>
    </xf>
    <xf numFmtId="165" fontId="8" fillId="0" borderId="6" xfId="1" applyNumberFormat="1" applyFont="1" applyBorder="1" applyAlignment="1" applyProtection="1">
      <alignment horizontal="right" vertical="top" readingOrder="1"/>
      <protection locked="0"/>
    </xf>
    <xf numFmtId="0" fontId="8" fillId="0" borderId="0" xfId="1" applyFont="1" applyAlignment="1" applyProtection="1">
      <alignment vertical="top" readingOrder="1"/>
      <protection locked="0"/>
    </xf>
    <xf numFmtId="0" fontId="1" fillId="0" borderId="0" xfId="1" applyFont="1" applyAlignment="1">
      <alignment vertical="top" readingOrder="1"/>
    </xf>
    <xf numFmtId="164" fontId="5" fillId="0" borderId="9" xfId="1" applyNumberFormat="1" applyFont="1" applyBorder="1" applyAlignment="1" applyProtection="1">
      <alignment vertical="top" readingOrder="1"/>
      <protection locked="0"/>
    </xf>
    <xf numFmtId="164" fontId="5" fillId="0" borderId="7" xfId="1" applyNumberFormat="1" applyFont="1" applyBorder="1" applyAlignment="1" applyProtection="1">
      <alignment vertical="top" readingOrder="1"/>
      <protection locked="0"/>
    </xf>
    <xf numFmtId="165" fontId="5" fillId="0" borderId="8" xfId="1" applyNumberFormat="1" applyFont="1" applyBorder="1" applyAlignment="1" applyProtection="1">
      <alignment horizontal="right" vertical="top" readingOrder="1"/>
      <protection locked="0"/>
    </xf>
    <xf numFmtId="164" fontId="4" fillId="0" borderId="9" xfId="1" applyNumberFormat="1" applyFont="1" applyBorder="1" applyAlignment="1" applyProtection="1">
      <alignment vertical="top" readingOrder="1"/>
      <protection locked="0"/>
    </xf>
    <xf numFmtId="0" fontId="1" fillId="0" borderId="10" xfId="0" applyFont="1" applyBorder="1"/>
    <xf numFmtId="0" fontId="10" fillId="0" borderId="12" xfId="3" applyFont="1" applyBorder="1" applyAlignment="1" applyProtection="1">
      <alignment vertical="top" readingOrder="1"/>
      <protection locked="0"/>
    </xf>
    <xf numFmtId="166" fontId="8" fillId="0" borderId="9" xfId="1" applyNumberFormat="1" applyFont="1" applyBorder="1" applyAlignment="1" applyProtection="1">
      <alignment vertical="top" readingOrder="1"/>
      <protection locked="0"/>
    </xf>
    <xf numFmtId="166" fontId="8" fillId="0" borderId="7" xfId="1" applyNumberFormat="1" applyFont="1" applyBorder="1" applyAlignment="1" applyProtection="1">
      <alignment vertical="top" readingOrder="1"/>
      <protection locked="0"/>
    </xf>
    <xf numFmtId="165" fontId="8" fillId="0" borderId="8" xfId="1" applyNumberFormat="1" applyFont="1" applyBorder="1" applyAlignment="1" applyProtection="1">
      <alignment horizontal="right" vertical="top" readingOrder="1"/>
      <protection locked="0"/>
    </xf>
    <xf numFmtId="164" fontId="4" fillId="0" borderId="14" xfId="1" applyNumberFormat="1" applyFont="1" applyBorder="1" applyAlignment="1" applyProtection="1">
      <alignment vertical="top" readingOrder="1"/>
      <protection locked="0"/>
    </xf>
    <xf numFmtId="164" fontId="5" fillId="0" borderId="14" xfId="1" applyNumberFormat="1" applyFont="1" applyBorder="1" applyAlignment="1" applyProtection="1">
      <alignment vertical="top" readingOrder="1"/>
      <protection locked="0"/>
    </xf>
    <xf numFmtId="164" fontId="5" fillId="0" borderId="15" xfId="1" applyNumberFormat="1" applyFont="1" applyBorder="1" applyAlignment="1" applyProtection="1">
      <alignment vertical="top" readingOrder="1"/>
      <protection locked="0"/>
    </xf>
    <xf numFmtId="165" fontId="5" fillId="0" borderId="16" xfId="1" applyNumberFormat="1" applyFont="1" applyBorder="1" applyAlignment="1" applyProtection="1">
      <alignment horizontal="right" vertical="top" readingOrder="1"/>
      <protection locked="0"/>
    </xf>
    <xf numFmtId="164" fontId="5" fillId="0" borderId="6" xfId="1" applyNumberFormat="1" applyFont="1" applyBorder="1" applyAlignment="1" applyProtection="1">
      <alignment vertical="top" readingOrder="1"/>
      <protection locked="0"/>
    </xf>
    <xf numFmtId="166" fontId="8" fillId="0" borderId="6" xfId="1" applyNumberFormat="1" applyFont="1" applyBorder="1" applyAlignment="1" applyProtection="1">
      <alignment vertical="top" readingOrder="1"/>
      <protection locked="0"/>
    </xf>
    <xf numFmtId="164" fontId="5" fillId="0" borderId="8" xfId="1" applyNumberFormat="1" applyFont="1" applyBorder="1" applyAlignment="1" applyProtection="1">
      <alignment vertical="top" readingOrder="1"/>
      <protection locked="0"/>
    </xf>
    <xf numFmtId="0" fontId="1" fillId="0" borderId="1" xfId="1" applyFont="1" applyBorder="1" applyAlignment="1" applyProtection="1">
      <alignment horizontal="center" vertical="top" readingOrder="1"/>
      <protection locked="0"/>
    </xf>
    <xf numFmtId="0" fontId="4" fillId="0" borderId="0" xfId="1" applyFont="1" applyAlignment="1" applyProtection="1">
      <alignment horizontal="center" vertical="top" readingOrder="1"/>
      <protection locked="0"/>
    </xf>
    <xf numFmtId="0" fontId="5" fillId="0" borderId="0" xfId="1" applyFont="1" applyAlignment="1" applyProtection="1">
      <alignment horizontal="center" vertical="top" readingOrder="1"/>
      <protection locked="0"/>
    </xf>
    <xf numFmtId="0" fontId="4" fillId="0" borderId="5" xfId="1" applyFont="1" applyBorder="1" applyAlignment="1" applyProtection="1">
      <alignment vertical="top" readingOrder="1"/>
      <protection locked="0"/>
    </xf>
    <xf numFmtId="0" fontId="4" fillId="0" borderId="0" xfId="1" applyFont="1" applyAlignment="1" applyProtection="1">
      <alignment vertical="top" readingOrder="1"/>
      <protection locked="0"/>
    </xf>
    <xf numFmtId="0" fontId="4" fillId="0" borderId="5" xfId="1" applyFont="1" applyBorder="1" applyAlignment="1">
      <alignment horizontal="left" vertical="top" readingOrder="1"/>
    </xf>
    <xf numFmtId="0" fontId="4" fillId="0" borderId="0" xfId="1" applyFont="1" applyAlignment="1">
      <alignment horizontal="left" vertical="top" readingOrder="1"/>
    </xf>
    <xf numFmtId="0" fontId="4" fillId="0" borderId="5" xfId="1" applyFont="1" applyBorder="1" applyAlignment="1">
      <alignment vertical="top" readingOrder="1"/>
    </xf>
    <xf numFmtId="0" fontId="4" fillId="0" borderId="0" xfId="1" applyFont="1" applyAlignment="1">
      <alignment vertical="top" readingOrder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top" readingOrder="1"/>
      <protection locked="0"/>
    </xf>
    <xf numFmtId="0" fontId="1" fillId="0" borderId="3" xfId="1" applyFont="1" applyBorder="1" applyAlignment="1" applyProtection="1">
      <alignment horizontal="center" vertical="top" readingOrder="1"/>
      <protection locked="0"/>
    </xf>
    <xf numFmtId="0" fontId="1" fillId="0" borderId="5" xfId="1" applyFont="1" applyBorder="1" applyAlignment="1" applyProtection="1">
      <alignment horizontal="center" vertical="top" readingOrder="1"/>
      <protection locked="0"/>
    </xf>
    <xf numFmtId="0" fontId="1" fillId="0" borderId="0" xfId="1" applyFont="1" applyAlignment="1" applyProtection="1">
      <alignment horizontal="center" vertical="top" readingOrder="1"/>
      <protection locked="0"/>
    </xf>
    <xf numFmtId="0" fontId="1" fillId="0" borderId="7" xfId="1" applyFont="1" applyBorder="1" applyAlignment="1" applyProtection="1">
      <alignment horizontal="center" vertical="top" readingOrder="1"/>
      <protection locked="0"/>
    </xf>
    <xf numFmtId="0" fontId="1" fillId="0" borderId="9" xfId="1" applyFont="1" applyBorder="1" applyAlignment="1" applyProtection="1">
      <alignment horizontal="center" vertical="top" readingOrder="1"/>
      <protection locked="0"/>
    </xf>
    <xf numFmtId="0" fontId="5" fillId="0" borderId="3" xfId="2" applyFont="1" applyBorder="1" applyAlignment="1" applyProtection="1">
      <alignment horizontal="right" wrapText="1" readingOrder="1"/>
      <protection locked="0"/>
    </xf>
    <xf numFmtId="0" fontId="5" fillId="0" borderId="0" xfId="2" applyFont="1" applyAlignment="1" applyProtection="1">
      <alignment horizontal="right" wrapText="1" readingOrder="1"/>
      <protection locked="0"/>
    </xf>
    <xf numFmtId="0" fontId="5" fillId="0" borderId="9" xfId="2" applyFont="1" applyBorder="1" applyAlignment="1" applyProtection="1">
      <alignment horizontal="right" wrapText="1" readingOrder="1"/>
      <protection locked="0"/>
    </xf>
    <xf numFmtId="0" fontId="4" fillId="0" borderId="3" xfId="2" applyFont="1" applyBorder="1" applyAlignment="1" applyProtection="1">
      <alignment horizontal="right" wrapText="1" readingOrder="1"/>
      <protection locked="0"/>
    </xf>
    <xf numFmtId="0" fontId="4" fillId="0" borderId="0" xfId="2" applyFont="1" applyAlignment="1" applyProtection="1">
      <alignment horizontal="right" wrapText="1" readingOrder="1"/>
      <protection locked="0"/>
    </xf>
    <xf numFmtId="0" fontId="4" fillId="0" borderId="9" xfId="2" applyFont="1" applyBorder="1" applyAlignment="1" applyProtection="1">
      <alignment horizontal="right" wrapText="1" readingOrder="1"/>
      <protection locked="0"/>
    </xf>
    <xf numFmtId="0" fontId="4" fillId="0" borderId="4" xfId="2" applyFont="1" applyBorder="1" applyAlignment="1" applyProtection="1">
      <alignment horizontal="right" wrapText="1" readingOrder="1"/>
      <protection locked="0"/>
    </xf>
    <xf numFmtId="0" fontId="4" fillId="0" borderId="6" xfId="2" applyFont="1" applyBorder="1" applyAlignment="1" applyProtection="1">
      <alignment horizontal="right" wrapText="1" readingOrder="1"/>
      <protection locked="0"/>
    </xf>
    <xf numFmtId="0" fontId="4" fillId="0" borderId="8" xfId="2" applyFont="1" applyBorder="1" applyAlignment="1" applyProtection="1">
      <alignment horizontal="right" wrapText="1" readingOrder="1"/>
      <protection locked="0"/>
    </xf>
    <xf numFmtId="0" fontId="2" fillId="0" borderId="0" xfId="0" applyFont="1" applyAlignment="1">
      <alignment horizontal="left" vertical="top" wrapText="1"/>
    </xf>
    <xf numFmtId="0" fontId="9" fillId="0" borderId="5" xfId="3" applyFont="1" applyBorder="1" applyAlignment="1" applyProtection="1">
      <alignment horizontal="left" vertical="top" readingOrder="1"/>
      <protection locked="0"/>
    </xf>
    <xf numFmtId="0" fontId="9" fillId="0" borderId="0" xfId="3" applyFont="1" applyAlignment="1" applyProtection="1">
      <alignment horizontal="left" vertical="top" readingOrder="1"/>
      <protection locked="0"/>
    </xf>
    <xf numFmtId="0" fontId="4" fillId="0" borderId="10" xfId="1" applyFont="1" applyBorder="1" applyAlignment="1">
      <alignment vertical="top" readingOrder="1"/>
    </xf>
    <xf numFmtId="0" fontId="4" fillId="0" borderId="12" xfId="1" applyFont="1" applyBorder="1" applyAlignment="1">
      <alignment vertical="top" readingOrder="1"/>
    </xf>
    <xf numFmtId="0" fontId="4" fillId="0" borderId="13" xfId="1" applyFont="1" applyBorder="1" applyAlignment="1" applyProtection="1">
      <alignment vertical="top" readingOrder="1"/>
      <protection locked="0"/>
    </xf>
    <xf numFmtId="0" fontId="4" fillId="0" borderId="1" xfId="1" applyFont="1" applyBorder="1" applyAlignment="1" applyProtection="1">
      <alignment vertical="top" readingOrder="1"/>
      <protection locked="0"/>
    </xf>
  </cellXfs>
  <cellStyles count="4">
    <cellStyle name="Normal" xfId="0" builtinId="0"/>
    <cellStyle name="Normal 2" xfId="2" xr:uid="{39CFE4C1-16A9-4E76-8D26-CBFC84AE6482}"/>
    <cellStyle name="Normal 3 2" xfId="1" xr:uid="{4BFADE60-3482-40CA-BD17-BE2D09C3CA1F}"/>
    <cellStyle name="Normal 4" xfId="3" xr:uid="{151D904E-685A-45A7-98B3-3E05CE448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AA8F-6C64-4556-93BA-E81509A9B7E8}">
  <dimension ref="A1:G34"/>
  <sheetViews>
    <sheetView showGridLines="0" tabSelected="1" workbookViewId="0">
      <selection activeCell="P18" sqref="P18"/>
    </sheetView>
  </sheetViews>
  <sheetFormatPr defaultRowHeight="16.5" x14ac:dyDescent="0.35"/>
  <cols>
    <col min="1" max="1" width="2.7109375" style="1" customWidth="1"/>
    <col min="2" max="2" width="64.140625" style="1" customWidth="1"/>
    <col min="3" max="7" width="11.28515625" style="1" customWidth="1"/>
    <col min="8" max="16384" width="9.140625" style="1"/>
  </cols>
  <sheetData>
    <row r="1" spans="1:7" x14ac:dyDescent="0.35">
      <c r="A1" s="32" t="s">
        <v>0</v>
      </c>
      <c r="B1" s="32"/>
      <c r="C1" s="32"/>
      <c r="D1" s="32"/>
      <c r="E1" s="32"/>
      <c r="F1" s="32"/>
      <c r="G1" s="32"/>
    </row>
    <row r="2" spans="1:7" x14ac:dyDescent="0.35">
      <c r="A2" s="32" t="s">
        <v>1</v>
      </c>
      <c r="B2" s="32"/>
      <c r="C2" s="32"/>
      <c r="D2" s="32"/>
      <c r="E2" s="32"/>
      <c r="F2" s="32"/>
      <c r="G2" s="32"/>
    </row>
    <row r="3" spans="1:7" x14ac:dyDescent="0.35">
      <c r="A3" s="33" t="s">
        <v>2</v>
      </c>
      <c r="B3" s="33"/>
      <c r="C3" s="33"/>
      <c r="D3" s="33"/>
      <c r="E3" s="33"/>
      <c r="F3" s="33"/>
      <c r="G3" s="33"/>
    </row>
    <row r="4" spans="1:7" ht="17.25" thickBot="1" x14ac:dyDescent="0.4">
      <c r="A4" s="31" t="s">
        <v>3</v>
      </c>
      <c r="B4" s="31"/>
      <c r="C4" s="31"/>
      <c r="D4" s="31"/>
      <c r="E4" s="31"/>
      <c r="F4" s="31"/>
      <c r="G4" s="31"/>
    </row>
    <row r="5" spans="1:7" x14ac:dyDescent="0.35">
      <c r="A5" s="44"/>
      <c r="B5" s="45"/>
      <c r="C5" s="50" t="s">
        <v>4</v>
      </c>
      <c r="D5" s="53" t="s">
        <v>5</v>
      </c>
      <c r="E5" s="56" t="s">
        <v>6</v>
      </c>
      <c r="F5" s="40" t="s">
        <v>7</v>
      </c>
      <c r="G5" s="41"/>
    </row>
    <row r="6" spans="1:7" x14ac:dyDescent="0.35">
      <c r="A6" s="46"/>
      <c r="B6" s="47"/>
      <c r="C6" s="51"/>
      <c r="D6" s="54"/>
      <c r="E6" s="57"/>
      <c r="F6" s="42" t="s">
        <v>8</v>
      </c>
      <c r="G6" s="43"/>
    </row>
    <row r="7" spans="1:7" x14ac:dyDescent="0.35">
      <c r="A7" s="48"/>
      <c r="B7" s="49"/>
      <c r="C7" s="52"/>
      <c r="D7" s="55"/>
      <c r="E7" s="58"/>
      <c r="F7" s="2" t="s">
        <v>9</v>
      </c>
      <c r="G7" s="3" t="s">
        <v>10</v>
      </c>
    </row>
    <row r="8" spans="1:7" x14ac:dyDescent="0.35">
      <c r="A8" s="34" t="s">
        <v>24</v>
      </c>
      <c r="B8" s="35"/>
      <c r="C8" s="4">
        <v>1065.73</v>
      </c>
      <c r="D8" s="4"/>
      <c r="E8" s="28">
        <v>745</v>
      </c>
      <c r="F8" s="5">
        <f t="shared" ref="F8:F29" si="0">E8-C8</f>
        <v>-320.73</v>
      </c>
      <c r="G8" s="6">
        <f t="shared" ref="G8:G29" si="1">IFERROR(F8/C8, "N/A")</f>
        <v>-0.30094864552935546</v>
      </c>
    </row>
    <row r="9" spans="1:7" x14ac:dyDescent="0.35">
      <c r="A9" s="34" t="s">
        <v>11</v>
      </c>
      <c r="B9" s="35"/>
      <c r="C9" s="7">
        <v>190.13</v>
      </c>
      <c r="D9" s="4"/>
      <c r="E9" s="28">
        <v>243</v>
      </c>
      <c r="F9" s="5">
        <f t="shared" si="0"/>
        <v>52.870000000000005</v>
      </c>
      <c r="G9" s="6">
        <f t="shared" si="1"/>
        <v>0.2780728974911903</v>
      </c>
    </row>
    <row r="10" spans="1:7" ht="17.25" x14ac:dyDescent="0.35">
      <c r="A10" s="8"/>
      <c r="B10" s="9" t="s">
        <v>25</v>
      </c>
      <c r="C10" s="10">
        <v>156.75</v>
      </c>
      <c r="D10" s="10"/>
      <c r="E10" s="29">
        <v>225</v>
      </c>
      <c r="F10" s="11">
        <f t="shared" si="0"/>
        <v>68.25</v>
      </c>
      <c r="G10" s="12">
        <f t="shared" si="1"/>
        <v>0.4354066985645933</v>
      </c>
    </row>
    <row r="11" spans="1:7" ht="17.25" x14ac:dyDescent="0.35">
      <c r="A11" s="8"/>
      <c r="B11" s="9" t="s">
        <v>26</v>
      </c>
      <c r="C11" s="10">
        <v>33.380000000000003</v>
      </c>
      <c r="D11" s="10"/>
      <c r="E11" s="29">
        <v>18</v>
      </c>
      <c r="F11" s="11">
        <f t="shared" si="0"/>
        <v>-15.380000000000003</v>
      </c>
      <c r="G11" s="12">
        <f t="shared" si="1"/>
        <v>-0.46075494307968845</v>
      </c>
    </row>
    <row r="12" spans="1:7" ht="17.25" x14ac:dyDescent="0.35">
      <c r="A12" s="36" t="s">
        <v>27</v>
      </c>
      <c r="B12" s="37"/>
      <c r="C12" s="7">
        <v>160.82999999999998</v>
      </c>
      <c r="D12" s="4"/>
      <c r="E12" s="28">
        <v>43.06</v>
      </c>
      <c r="F12" s="5">
        <f t="shared" si="0"/>
        <v>-117.76999999999998</v>
      </c>
      <c r="G12" s="6">
        <f t="shared" si="1"/>
        <v>-0.73226388111670704</v>
      </c>
    </row>
    <row r="13" spans="1:7" x14ac:dyDescent="0.35">
      <c r="A13" s="8"/>
      <c r="B13" s="9" t="s">
        <v>12</v>
      </c>
      <c r="C13" s="10">
        <v>76.25</v>
      </c>
      <c r="D13" s="10"/>
      <c r="E13" s="29">
        <v>25</v>
      </c>
      <c r="F13" s="11">
        <f t="shared" si="0"/>
        <v>-51.25</v>
      </c>
      <c r="G13" s="12">
        <f t="shared" si="1"/>
        <v>-0.67213114754098358</v>
      </c>
    </row>
    <row r="14" spans="1:7" x14ac:dyDescent="0.35">
      <c r="A14" s="8"/>
      <c r="B14" s="13" t="s">
        <v>28</v>
      </c>
      <c r="C14" s="10">
        <v>40.049999999999997</v>
      </c>
      <c r="D14" s="10"/>
      <c r="E14" s="29">
        <v>0</v>
      </c>
      <c r="F14" s="11">
        <f t="shared" si="0"/>
        <v>-40.049999999999997</v>
      </c>
      <c r="G14" s="12">
        <f t="shared" si="1"/>
        <v>-1</v>
      </c>
    </row>
    <row r="15" spans="1:7" x14ac:dyDescent="0.35">
      <c r="A15" s="8"/>
      <c r="B15" s="9" t="s">
        <v>13</v>
      </c>
      <c r="C15" s="10">
        <v>44.53</v>
      </c>
      <c r="D15" s="10"/>
      <c r="E15" s="29">
        <v>18.059999999999999</v>
      </c>
      <c r="F15" s="11">
        <f t="shared" si="0"/>
        <v>-26.470000000000002</v>
      </c>
      <c r="G15" s="12">
        <f t="shared" si="1"/>
        <v>-0.59443072086234006</v>
      </c>
    </row>
    <row r="16" spans="1:7" x14ac:dyDescent="0.35">
      <c r="A16" s="38" t="s">
        <v>29</v>
      </c>
      <c r="B16" s="39"/>
      <c r="C16" s="4">
        <v>31.17</v>
      </c>
      <c r="D16" s="4"/>
      <c r="E16" s="28">
        <v>20</v>
      </c>
      <c r="F16" s="5">
        <f t="shared" si="0"/>
        <v>-11.170000000000002</v>
      </c>
      <c r="G16" s="6">
        <f t="shared" si="1"/>
        <v>-0.35835739493102348</v>
      </c>
    </row>
    <row r="17" spans="1:7" ht="17.25" x14ac:dyDescent="0.35">
      <c r="A17" s="38" t="s">
        <v>30</v>
      </c>
      <c r="B17" s="39"/>
      <c r="C17" s="4">
        <v>181.45999999999998</v>
      </c>
      <c r="D17" s="4"/>
      <c r="E17" s="28">
        <v>181.11</v>
      </c>
      <c r="F17" s="5">
        <f t="shared" si="0"/>
        <v>-0.34999999999996589</v>
      </c>
      <c r="G17" s="6">
        <f t="shared" si="1"/>
        <v>-1.9287997354787056E-3</v>
      </c>
    </row>
    <row r="18" spans="1:7" x14ac:dyDescent="0.35">
      <c r="A18" s="38" t="s">
        <v>14</v>
      </c>
      <c r="B18" s="39"/>
      <c r="C18" s="4">
        <v>196.7</v>
      </c>
      <c r="D18" s="4"/>
      <c r="E18" s="28">
        <v>83.29</v>
      </c>
      <c r="F18" s="5">
        <f t="shared" si="0"/>
        <v>-113.40999999999998</v>
      </c>
      <c r="G18" s="6">
        <f t="shared" si="1"/>
        <v>-0.57656329435688858</v>
      </c>
    </row>
    <row r="19" spans="1:7" ht="17.25" x14ac:dyDescent="0.35">
      <c r="A19" s="60" t="s">
        <v>31</v>
      </c>
      <c r="B19" s="61"/>
      <c r="C19" s="7">
        <v>211.1</v>
      </c>
      <c r="D19" s="4"/>
      <c r="E19" s="28">
        <v>63.019999999999996</v>
      </c>
      <c r="F19" s="5">
        <f t="shared" si="0"/>
        <v>-148.07999999999998</v>
      </c>
      <c r="G19" s="6">
        <f t="shared" si="1"/>
        <v>-0.70146849834201797</v>
      </c>
    </row>
    <row r="20" spans="1:7" x14ac:dyDescent="0.35">
      <c r="A20" s="8"/>
      <c r="B20" s="14" t="s">
        <v>15</v>
      </c>
      <c r="C20" s="10">
        <v>60.9</v>
      </c>
      <c r="D20" s="10"/>
      <c r="E20" s="29">
        <v>6</v>
      </c>
      <c r="F20" s="11">
        <f t="shared" si="0"/>
        <v>-54.9</v>
      </c>
      <c r="G20" s="12">
        <f t="shared" si="1"/>
        <v>-0.90147783251231528</v>
      </c>
    </row>
    <row r="21" spans="1:7" x14ac:dyDescent="0.35">
      <c r="A21" s="8"/>
      <c r="B21" s="14" t="s">
        <v>16</v>
      </c>
      <c r="C21" s="10">
        <v>36.85</v>
      </c>
      <c r="D21" s="10"/>
      <c r="E21" s="29">
        <v>12.9</v>
      </c>
      <c r="F21" s="11">
        <f t="shared" si="0"/>
        <v>-23.950000000000003</v>
      </c>
      <c r="G21" s="12">
        <f t="shared" si="1"/>
        <v>-0.649932157394844</v>
      </c>
    </row>
    <row r="22" spans="1:7" x14ac:dyDescent="0.35">
      <c r="A22" s="8"/>
      <c r="B22" s="14" t="s">
        <v>17</v>
      </c>
      <c r="C22" s="10">
        <v>66.150000000000006</v>
      </c>
      <c r="D22" s="10"/>
      <c r="E22" s="29">
        <v>15.260000000000002</v>
      </c>
      <c r="F22" s="11">
        <f t="shared" si="0"/>
        <v>-50.89</v>
      </c>
      <c r="G22" s="12">
        <f t="shared" si="1"/>
        <v>-0.76931216931216928</v>
      </c>
    </row>
    <row r="23" spans="1:7" x14ac:dyDescent="0.35">
      <c r="A23" s="8"/>
      <c r="B23" s="14" t="s">
        <v>18</v>
      </c>
      <c r="C23" s="10">
        <v>26.17</v>
      </c>
      <c r="D23" s="10"/>
      <c r="E23" s="29">
        <v>13</v>
      </c>
      <c r="F23" s="11">
        <f t="shared" si="0"/>
        <v>-13.170000000000002</v>
      </c>
      <c r="G23" s="12">
        <f t="shared" si="1"/>
        <v>-0.50324799388612917</v>
      </c>
    </row>
    <row r="24" spans="1:7" x14ac:dyDescent="0.35">
      <c r="A24" s="8"/>
      <c r="B24" s="14" t="s">
        <v>19</v>
      </c>
      <c r="C24" s="10">
        <v>15.05</v>
      </c>
      <c r="D24" s="10"/>
      <c r="E24" s="29">
        <v>6</v>
      </c>
      <c r="F24" s="11">
        <f t="shared" si="0"/>
        <v>-9.0500000000000007</v>
      </c>
      <c r="G24" s="12">
        <f t="shared" si="1"/>
        <v>-0.6013289036544851</v>
      </c>
    </row>
    <row r="25" spans="1:7" x14ac:dyDescent="0.35">
      <c r="A25" s="8"/>
      <c r="B25" s="14" t="s">
        <v>20</v>
      </c>
      <c r="C25" s="10">
        <v>5.9799999999999995</v>
      </c>
      <c r="D25" s="10"/>
      <c r="E25" s="29">
        <v>9.86</v>
      </c>
      <c r="F25" s="11">
        <f t="shared" si="0"/>
        <v>3.88</v>
      </c>
      <c r="G25" s="12">
        <f t="shared" si="1"/>
        <v>0.6488294314381271</v>
      </c>
    </row>
    <row r="26" spans="1:7" x14ac:dyDescent="0.35">
      <c r="A26" s="34" t="s">
        <v>32</v>
      </c>
      <c r="B26" s="35"/>
      <c r="C26" s="15">
        <v>121.03999999999998</v>
      </c>
      <c r="D26" s="15"/>
      <c r="E26" s="30">
        <v>58.38</v>
      </c>
      <c r="F26" s="16">
        <f t="shared" si="0"/>
        <v>-62.659999999999975</v>
      </c>
      <c r="G26" s="17">
        <f t="shared" si="1"/>
        <v>-0.5176801057501651</v>
      </c>
    </row>
    <row r="27" spans="1:7" x14ac:dyDescent="0.35">
      <c r="A27" s="62" t="s">
        <v>21</v>
      </c>
      <c r="B27" s="63"/>
      <c r="C27" s="18">
        <v>2158.1600000000003</v>
      </c>
      <c r="D27" s="15"/>
      <c r="E27" s="30">
        <v>1436.8600000000001</v>
      </c>
      <c r="F27" s="16">
        <f t="shared" si="0"/>
        <v>-721.30000000000018</v>
      </c>
      <c r="G27" s="17">
        <f t="shared" si="1"/>
        <v>-0.33421989101827487</v>
      </c>
    </row>
    <row r="28" spans="1:7" x14ac:dyDescent="0.35">
      <c r="A28" s="19"/>
      <c r="B28" s="20" t="s">
        <v>22</v>
      </c>
      <c r="C28" s="21">
        <v>-0.22</v>
      </c>
      <c r="D28" s="21"/>
      <c r="E28" s="21">
        <v>0</v>
      </c>
      <c r="F28" s="22">
        <f t="shared" si="0"/>
        <v>0.22</v>
      </c>
      <c r="G28" s="23">
        <f t="shared" si="1"/>
        <v>-1</v>
      </c>
    </row>
    <row r="29" spans="1:7" ht="17.25" thickBot="1" x14ac:dyDescent="0.4">
      <c r="A29" s="64" t="s">
        <v>23</v>
      </c>
      <c r="B29" s="65"/>
      <c r="C29" s="24">
        <v>2157.9400000000005</v>
      </c>
      <c r="D29" s="25"/>
      <c r="E29" s="25">
        <v>1436.8600000000001</v>
      </c>
      <c r="F29" s="26">
        <f t="shared" si="0"/>
        <v>-721.08000000000038</v>
      </c>
      <c r="G29" s="27">
        <f t="shared" si="1"/>
        <v>-0.33415201534797084</v>
      </c>
    </row>
    <row r="30" spans="1:7" ht="44.1" customHeight="1" x14ac:dyDescent="0.35">
      <c r="A30" s="59" t="s">
        <v>33</v>
      </c>
      <c r="B30" s="59"/>
      <c r="C30" s="59"/>
      <c r="D30" s="59"/>
      <c r="E30" s="59"/>
      <c r="F30" s="59"/>
      <c r="G30" s="59"/>
    </row>
    <row r="31" spans="1:7" ht="44.1" customHeight="1" x14ac:dyDescent="0.35">
      <c r="A31" s="59" t="s">
        <v>34</v>
      </c>
      <c r="B31" s="59"/>
      <c r="C31" s="59"/>
      <c r="D31" s="59"/>
      <c r="E31" s="59"/>
      <c r="F31" s="59"/>
      <c r="G31" s="59"/>
    </row>
    <row r="32" spans="1:7" ht="29.1" customHeight="1" x14ac:dyDescent="0.35">
      <c r="A32" s="59" t="s">
        <v>35</v>
      </c>
      <c r="B32" s="59"/>
      <c r="C32" s="59"/>
      <c r="D32" s="59"/>
      <c r="E32" s="59"/>
      <c r="F32" s="59"/>
      <c r="G32" s="59"/>
    </row>
    <row r="33" spans="1:7" ht="29.1" customHeight="1" x14ac:dyDescent="0.35">
      <c r="A33" s="59" t="s">
        <v>36</v>
      </c>
      <c r="B33" s="59"/>
      <c r="C33" s="59"/>
      <c r="D33" s="59"/>
      <c r="E33" s="59"/>
      <c r="F33" s="59"/>
      <c r="G33" s="59"/>
    </row>
    <row r="34" spans="1:7" ht="29.1" customHeight="1" x14ac:dyDescent="0.35">
      <c r="A34" s="59" t="s">
        <v>37</v>
      </c>
      <c r="B34" s="59"/>
      <c r="C34" s="59"/>
      <c r="D34" s="59"/>
      <c r="E34" s="59"/>
      <c r="F34" s="59"/>
      <c r="G34" s="59"/>
    </row>
  </sheetData>
  <mergeCells count="25">
    <mergeCell ref="A31:G31"/>
    <mergeCell ref="A32:G32"/>
    <mergeCell ref="A33:G33"/>
    <mergeCell ref="A34:G34"/>
    <mergeCell ref="A18:B18"/>
    <mergeCell ref="A19:B19"/>
    <mergeCell ref="A26:B26"/>
    <mergeCell ref="A27:B27"/>
    <mergeCell ref="A29:B29"/>
    <mergeCell ref="A30:G30"/>
    <mergeCell ref="A12:B12"/>
    <mergeCell ref="A16:B16"/>
    <mergeCell ref="A17:B17"/>
    <mergeCell ref="F5:G5"/>
    <mergeCell ref="F6:G6"/>
    <mergeCell ref="A5:B7"/>
    <mergeCell ref="C5:C7"/>
    <mergeCell ref="D5:D7"/>
    <mergeCell ref="E5:E7"/>
    <mergeCell ref="A8:B8"/>
    <mergeCell ref="A4:G4"/>
    <mergeCell ref="A1:G1"/>
    <mergeCell ref="A2:G2"/>
    <mergeCell ref="A3:G3"/>
    <mergeCell ref="A9:B9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 Summary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2025-05-12T19:41:35Z</dcterms:created>
  <dcterms:modified xsi:type="dcterms:W3CDTF">2025-05-29T16:55:53Z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406f31b7-bd72-4d22-a445-1f78813fd6b2</vt:lpwstr>
  </property>
  <property fmtid="{D5CDD505-2E9C-101B-9397-08002B2CF9AE}" pid="3" name="ContainsCUI">
    <vt:lpwstr>No</vt:lpwstr>
  </property>
</Properties>
</file>