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7" documentId="13_ncr:1_{A61CA847-8A42-4BF0-9567-C6BCB6D6ED86}" xr6:coauthVersionLast="47" xr6:coauthVersionMax="47" xr10:uidLastSave="{109CE783-B90D-48A8-B13E-9A8AEFC35505}"/>
  <bookViews>
    <workbookView xWindow="-108" yWindow="-108" windowWidth="23256" windowHeight="12576" xr2:uid="{41D17546-6EDA-4FA5-9889-D43D6EE8C63D}"/>
  </bookViews>
  <sheets>
    <sheet name="NSF Bdgt Req by Approp" sheetId="2" r:id="rId1"/>
  </sheets>
  <definedNames>
    <definedName name="_xlnm.Print_Area" localSheetId="0">'NSF Bdgt Req by Approp'!$A$1:$O$45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2" l="1"/>
  <c r="G30" i="2"/>
</calcChain>
</file>

<file path=xl/sharedStrings.xml><?xml version="1.0" encoding="utf-8"?>
<sst xmlns="http://schemas.openxmlformats.org/spreadsheetml/2006/main" count="49" uniqueCount="37">
  <si>
    <t>NSF BUDGET REQUESTS AND APPROPRIATIONS BY ACCOUNT: FY 2000 - FY 2025</t>
  </si>
  <si>
    <t>Fiscal Year</t>
  </si>
  <si>
    <t>Research &amp; Related Activities
(R&amp;RA)</t>
  </si>
  <si>
    <t>Office of
Inspector General
(OIG)</t>
  </si>
  <si>
    <t>Office of the National
Science Board
(NSB)</t>
  </si>
  <si>
    <t>NSF,
TOTAL</t>
  </si>
  <si>
    <t>Request</t>
  </si>
  <si>
    <t>Appropriation</t>
  </si>
  <si>
    <t>2009 ARRA</t>
  </si>
  <si>
    <t>2009 Total</t>
  </si>
  <si>
    <t>2013</t>
  </si>
  <si>
    <t>2019</t>
  </si>
  <si>
    <r>
      <t>2023 Plan</t>
    </r>
    <r>
      <rPr>
        <i/>
        <vertAlign val="superscript"/>
        <sz val="9"/>
        <rFont val="Open Sans"/>
        <family val="2"/>
      </rPr>
      <t>8</t>
    </r>
  </si>
  <si>
    <t>Totals may not add due to rounding. Appropriations as shown are after supplemental appropriations, transfers, and reprogrammings.</t>
  </si>
  <si>
    <t xml:space="preserve"> </t>
  </si>
  <si>
    <r>
      <t>STEM Education
(EDU)</t>
    </r>
    <r>
      <rPr>
        <b/>
        <vertAlign val="superscript"/>
        <sz val="10"/>
        <rFont val="Open Sans"/>
        <family val="2"/>
      </rPr>
      <t>1</t>
    </r>
  </si>
  <si>
    <r>
      <t>Major Research Equipment &amp; Facilities Construction
(MREFC)</t>
    </r>
    <r>
      <rPr>
        <b/>
        <vertAlign val="superscript"/>
        <sz val="10"/>
        <rFont val="Open Sans"/>
        <family val="2"/>
      </rPr>
      <t>2</t>
    </r>
  </si>
  <si>
    <r>
      <t>Agency Operations &amp; Award Management (AOAM)</t>
    </r>
    <r>
      <rPr>
        <b/>
        <vertAlign val="superscript"/>
        <sz val="10"/>
        <rFont val="Open Sans"/>
        <family val="2"/>
      </rPr>
      <t>3</t>
    </r>
  </si>
  <si>
    <r>
      <t>2018</t>
    </r>
    <r>
      <rPr>
        <vertAlign val="superscript"/>
        <sz val="10"/>
        <rFont val="Open Sans"/>
        <family val="2"/>
      </rPr>
      <t>4</t>
    </r>
  </si>
  <si>
    <r>
      <t>2020</t>
    </r>
    <r>
      <rPr>
        <vertAlign val="superscript"/>
        <sz val="10"/>
        <rFont val="Open Sans"/>
        <family val="2"/>
      </rPr>
      <t>5</t>
    </r>
  </si>
  <si>
    <r>
      <t>2021</t>
    </r>
    <r>
      <rPr>
        <vertAlign val="superscript"/>
        <sz val="10"/>
        <rFont val="Open Sans"/>
        <family val="2"/>
      </rPr>
      <t>6</t>
    </r>
  </si>
  <si>
    <r>
      <t>2022</t>
    </r>
    <r>
      <rPr>
        <vertAlign val="superscript"/>
        <sz val="10"/>
        <rFont val="Open Sans"/>
        <family val="2"/>
      </rPr>
      <t>7</t>
    </r>
  </si>
  <si>
    <r>
      <t>2023 Total</t>
    </r>
    <r>
      <rPr>
        <vertAlign val="superscript"/>
        <sz val="10"/>
        <rFont val="Open Sans"/>
        <family val="2"/>
      </rPr>
      <t>8</t>
    </r>
  </si>
  <si>
    <r>
      <rPr>
        <vertAlign val="superscript"/>
        <sz val="9"/>
        <rFont val="Open Sans"/>
        <family val="2"/>
      </rPr>
      <t>1</t>
    </r>
    <r>
      <rPr>
        <sz val="9"/>
        <rFont val="Open Sans"/>
        <family val="2"/>
      </rPr>
      <t xml:space="preserve"> The STEM Education (EDU) account was previously known as Education and Human Resources (EHR) until FY 2023. </t>
    </r>
  </si>
  <si>
    <r>
      <rPr>
        <vertAlign val="superscript"/>
        <sz val="9"/>
        <color theme="1"/>
        <rFont val="Open Sans"/>
        <family val="2"/>
      </rPr>
      <t xml:space="preserve">2 </t>
    </r>
    <r>
      <rPr>
        <sz val="9"/>
        <color theme="1"/>
        <rFont val="Open Sans"/>
        <family val="2"/>
      </rPr>
      <t>The Major Research Equipment and Facilities Construction (MREFC) account was known as Major Research Equipment (MRE) until FY 2002.</t>
    </r>
  </si>
  <si>
    <r>
      <rPr>
        <vertAlign val="superscript"/>
        <sz val="9"/>
        <color theme="1"/>
        <rFont val="Open Sans"/>
        <family val="2"/>
      </rPr>
      <t xml:space="preserve">3 </t>
    </r>
    <r>
      <rPr>
        <sz val="9"/>
        <color theme="1"/>
        <rFont val="Open Sans"/>
        <family val="2"/>
      </rPr>
      <t>The Agency Operations and Award Management (AOAM) account was known as Salaries &amp; Expenses (S&amp;E) until FY 2008.</t>
    </r>
  </si>
  <si>
    <r>
      <rPr>
        <vertAlign val="superscript"/>
        <sz val="9"/>
        <color theme="1"/>
        <rFont val="Open Sans"/>
        <family val="2"/>
      </rPr>
      <t xml:space="preserve">4 </t>
    </r>
    <r>
      <rPr>
        <sz val="9"/>
        <color theme="1"/>
        <rFont val="Open Sans"/>
        <family val="2"/>
      </rPr>
      <t>FY 2018 appropriations include Additional Supplemental Appropriations for Disaster Relief Requirements Act of 2018 supplemental appropriations (P.L. 115-123), which provided NSF $16.30 million in no-year funding to repair radio observatory facilities damaged by hurricanes that occurred during 2017.</t>
    </r>
  </si>
  <si>
    <r>
      <rPr>
        <vertAlign val="superscript"/>
        <sz val="9"/>
        <color theme="1"/>
        <rFont val="Open Sans"/>
        <family val="2"/>
      </rPr>
      <t>8</t>
    </r>
    <r>
      <rPr>
        <sz val="9"/>
        <color theme="1"/>
        <rFont val="Open Sans"/>
        <family val="2"/>
      </rPr>
      <t xml:space="preserve"> Reflects the anticipated transfer of $15.0 million of carryover within the R&amp;RA account to the AOAM account to be completed in FY 2024.  This does not affect funding provided by the Disaster Relief Supplemental Appropriations Act, 2023 (DRS).</t>
    </r>
  </si>
  <si>
    <r>
      <t xml:space="preserve">9 </t>
    </r>
    <r>
      <rPr>
        <sz val="9"/>
        <color theme="1"/>
        <rFont val="Open Sans"/>
        <family val="2"/>
      </rPr>
      <t>Reflects the consolidation of mission support services for EDU and R&amp;RA into R&amp;RA starting in FY 2025.</t>
    </r>
  </si>
  <si>
    <t>(Dollars in Millions)</t>
  </si>
  <si>
    <r>
      <t>2025 Request</t>
    </r>
    <r>
      <rPr>
        <vertAlign val="superscript"/>
        <sz val="10"/>
        <rFont val="Open Sans"/>
        <family val="2"/>
      </rPr>
      <t>9</t>
    </r>
  </si>
  <si>
    <r>
      <rPr>
        <vertAlign val="superscript"/>
        <sz val="9"/>
        <color theme="1"/>
        <rFont val="Open Sans"/>
        <family val="2"/>
      </rPr>
      <t>5</t>
    </r>
    <r>
      <rPr>
        <sz val="9"/>
        <color theme="1"/>
        <rFont val="Open Sans"/>
        <family val="2"/>
      </rPr>
      <t xml:space="preserve"> FY 2020 appropriations include Coronavirus Aid, Relief, and Economic Security Act (CARES Act) supplemental appropriations (P.L. 116-136), which provided NSF $76.0 million in two-year funding ($75.0 million to the R&amp;RA account and $1.0 million to the AOAM account) to prevent, prepare for, and respond to coronavirus, domestically or internationally, including to fund research grants and other necessary expenses. NSF subsequently transferred $5.0 million from the R&amp;RA account to the EHR account for these purposes.</t>
    </r>
  </si>
  <si>
    <r>
      <t xml:space="preserve">6 </t>
    </r>
    <r>
      <rPr>
        <sz val="9"/>
        <rFont val="Open Sans"/>
      </rPr>
      <t xml:space="preserve">FY 2021 Appropriations include the $600.0 million in American Rescue Plan Act of 2021 (ARP) (P.L. 117-2) supplemental two-year appropriations to fund or extend new and existing research grants, cooperative agreements, scholarships, fellowships, and apprenticeships, and related administrative expenses to prepare for, and respond to coronavirus. </t>
    </r>
  </si>
  <si>
    <t>2024 Request REVISED</t>
  </si>
  <si>
    <t>For complete history: http://dellweb.bfa.nsf.gov/</t>
  </si>
  <si>
    <t>2023 DRS</t>
  </si>
  <si>
    <r>
      <t xml:space="preserve">7 </t>
    </r>
    <r>
      <rPr>
        <sz val="9"/>
        <color theme="1"/>
        <rFont val="Open Sans"/>
        <family val="2"/>
      </rPr>
      <t>MREFC account level includes $25.0 million in one-time funding for necessary expenses related to RCRV construction impacted by Hurricane Ida as provides in P.L. 117-43, the “Extending Government Funding and Delivering Emergency Assistance Act.”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</si>
</sst>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#,##0.00;\-#,##0.00;&quot;-&quot;??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Open Sans"/>
      <family val="2"/>
    </font>
    <font>
      <i/>
      <sz val="9"/>
      <name val="Open Sans"/>
      <family val="2"/>
    </font>
    <font>
      <sz val="9"/>
      <color theme="1"/>
      <name val="Open Sans"/>
      <family val="2"/>
    </font>
    <font>
      <vertAlign val="superscript"/>
      <sz val="9"/>
      <name val="Open Sans"/>
      <family val="2"/>
    </font>
    <font>
      <sz val="11"/>
      <color rgb="FFFF0000"/>
      <name val="Arial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i/>
      <vertAlign val="superscript"/>
      <sz val="9"/>
      <name val="Open Sans"/>
      <family val="2"/>
    </font>
    <font>
      <i/>
      <sz val="11"/>
      <color theme="1"/>
      <name val="Arial"/>
      <family val="2"/>
    </font>
    <font>
      <b/>
      <sz val="10"/>
      <name val="Open Sans"/>
      <family val="2"/>
    </font>
    <font>
      <sz val="10"/>
      <name val="Open Sans"/>
      <family val="2"/>
    </font>
    <font>
      <b/>
      <vertAlign val="superscript"/>
      <sz val="10"/>
      <name val="Open Sans"/>
      <family val="2"/>
    </font>
    <font>
      <i/>
      <sz val="10"/>
      <name val="Open Sans"/>
      <family val="2"/>
    </font>
    <font>
      <sz val="10"/>
      <color theme="1"/>
      <name val="Open Sans"/>
      <family val="2"/>
    </font>
    <font>
      <vertAlign val="superscript"/>
      <sz val="10"/>
      <name val="Open Sans"/>
      <family val="2"/>
    </font>
    <font>
      <vertAlign val="superscript"/>
      <sz val="9"/>
      <color theme="1"/>
      <name val="Open Sans"/>
      <family val="2"/>
    </font>
    <font>
      <sz val="11"/>
      <color theme="1"/>
      <name val="Calibri"/>
      <family val="2"/>
      <scheme val="minor"/>
    </font>
    <font>
      <vertAlign val="superscript"/>
      <sz val="9"/>
      <name val="Open Sans"/>
    </font>
    <font>
      <sz val="9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18" fillId="0" borderId="0" applyFont="0" applyFill="0" applyBorder="0" applyAlignment="0" applyProtection="0"/>
  </cellStyleXfs>
  <cellXfs count="56">
    <xf numFmtId="0" fontId="0" fillId="0" borderId="0" xfId="0"/>
    <xf numFmtId="0" fontId="6" fillId="2" borderId="0" xfId="0" applyFont="1" applyFill="1"/>
    <xf numFmtId="0" fontId="10" fillId="2" borderId="0" xfId="0" applyFont="1" applyFill="1"/>
    <xf numFmtId="0" fontId="15" fillId="2" borderId="8" xfId="0" applyFont="1" applyFill="1" applyBorder="1" applyAlignment="1">
      <alignment horizontal="left" vertical="top" wrapText="1" readingOrder="1"/>
    </xf>
    <xf numFmtId="0" fontId="12" fillId="2" borderId="8" xfId="0" applyFont="1" applyFill="1" applyBorder="1" applyAlignment="1">
      <alignment horizontal="left" vertical="top"/>
    </xf>
    <xf numFmtId="0" fontId="14" fillId="2" borderId="11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vertical="top"/>
    </xf>
    <xf numFmtId="0" fontId="12" fillId="2" borderId="14" xfId="0" applyFont="1" applyFill="1" applyBorder="1" applyAlignment="1">
      <alignment horizontal="left" vertical="top"/>
    </xf>
    <xf numFmtId="49" fontId="12" fillId="2" borderId="8" xfId="0" applyNumberFormat="1" applyFont="1" applyFill="1" applyBorder="1" applyAlignment="1">
      <alignment horizontal="left" vertical="top"/>
    </xf>
    <xf numFmtId="49" fontId="12" fillId="2" borderId="14" xfId="0" applyNumberFormat="1" applyFont="1" applyFill="1" applyBorder="1" applyAlignment="1">
      <alignment horizontal="left" vertical="top"/>
    </xf>
    <xf numFmtId="49" fontId="3" fillId="2" borderId="8" xfId="0" applyNumberFormat="1" applyFont="1" applyFill="1" applyBorder="1" applyAlignment="1">
      <alignment horizontal="left" vertical="top"/>
    </xf>
    <xf numFmtId="0" fontId="12" fillId="2" borderId="19" xfId="0" applyFont="1" applyFill="1" applyBorder="1" applyAlignment="1">
      <alignment horizontal="left" vertical="top"/>
    </xf>
    <xf numFmtId="164" fontId="12" fillId="2" borderId="9" xfId="0" applyNumberFormat="1" applyFont="1" applyFill="1" applyBorder="1" applyAlignment="1">
      <alignment horizontal="right"/>
    </xf>
    <xf numFmtId="164" fontId="12" fillId="2" borderId="10" xfId="0" applyNumberFormat="1" applyFont="1" applyFill="1" applyBorder="1" applyAlignment="1">
      <alignment horizontal="right"/>
    </xf>
    <xf numFmtId="165" fontId="12" fillId="2" borderId="9" xfId="0" applyNumberFormat="1" applyFont="1" applyFill="1" applyBorder="1" applyAlignment="1">
      <alignment horizontal="right"/>
    </xf>
    <xf numFmtId="165" fontId="12" fillId="2" borderId="10" xfId="0" applyNumberFormat="1" applyFont="1" applyFill="1" applyBorder="1" applyAlignment="1">
      <alignment horizontal="right"/>
    </xf>
    <xf numFmtId="165" fontId="14" fillId="2" borderId="12" xfId="0" applyNumberFormat="1" applyFont="1" applyFill="1" applyBorder="1" applyAlignment="1">
      <alignment horizontal="right"/>
    </xf>
    <xf numFmtId="165" fontId="14" fillId="2" borderId="13" xfId="0" applyNumberFormat="1" applyFont="1" applyFill="1" applyBorder="1" applyAlignment="1">
      <alignment horizontal="right"/>
    </xf>
    <xf numFmtId="165" fontId="3" fillId="2" borderId="9" xfId="0" applyNumberFormat="1" applyFont="1" applyFill="1" applyBorder="1" applyAlignment="1">
      <alignment horizontal="right"/>
    </xf>
    <xf numFmtId="165" fontId="3" fillId="2" borderId="10" xfId="0" applyNumberFormat="1" applyFont="1" applyFill="1" applyBorder="1" applyAlignment="1">
      <alignment horizontal="right"/>
    </xf>
    <xf numFmtId="165" fontId="12" fillId="2" borderId="15" xfId="0" applyNumberFormat="1" applyFont="1" applyFill="1" applyBorder="1" applyAlignment="1">
      <alignment horizontal="right"/>
    </xf>
    <xf numFmtId="165" fontId="12" fillId="2" borderId="16" xfId="0" applyNumberFormat="1" applyFont="1" applyFill="1" applyBorder="1" applyAlignment="1">
      <alignment horizontal="right"/>
    </xf>
    <xf numFmtId="165" fontId="15" fillId="2" borderId="9" xfId="0" applyNumberFormat="1" applyFont="1" applyFill="1" applyBorder="1" applyAlignment="1">
      <alignment horizontal="right" vertical="top"/>
    </xf>
    <xf numFmtId="165" fontId="15" fillId="2" borderId="10" xfId="0" applyNumberFormat="1" applyFont="1" applyFill="1" applyBorder="1" applyAlignment="1">
      <alignment horizontal="right" vertical="top"/>
    </xf>
    <xf numFmtId="165" fontId="3" fillId="2" borderId="12" xfId="0" applyNumberFormat="1" applyFont="1" applyFill="1" applyBorder="1" applyAlignment="1">
      <alignment horizontal="right"/>
    </xf>
    <xf numFmtId="165" fontId="3" fillId="2" borderId="17" xfId="0" applyNumberFormat="1" applyFont="1" applyFill="1" applyBorder="1" applyAlignment="1">
      <alignment horizontal="right"/>
    </xf>
    <xf numFmtId="165" fontId="3" fillId="2" borderId="13" xfId="0" applyNumberFormat="1" applyFont="1" applyFill="1" applyBorder="1" applyAlignment="1">
      <alignment horizontal="right"/>
    </xf>
    <xf numFmtId="165" fontId="3" fillId="2" borderId="18" xfId="0" applyNumberFormat="1" applyFont="1" applyFill="1" applyBorder="1" applyAlignment="1">
      <alignment horizontal="right"/>
    </xf>
    <xf numFmtId="165" fontId="12" fillId="2" borderId="20" xfId="0" applyNumberFormat="1" applyFont="1" applyFill="1" applyBorder="1" applyAlignment="1">
      <alignment horizontal="right"/>
    </xf>
    <xf numFmtId="165" fontId="12" fillId="2" borderId="21" xfId="0" applyNumberFormat="1" applyFont="1" applyFill="1" applyBorder="1" applyAlignment="1">
      <alignment horizontal="right"/>
    </xf>
    <xf numFmtId="165" fontId="6" fillId="2" borderId="0" xfId="0" applyNumberFormat="1" applyFont="1" applyFill="1"/>
    <xf numFmtId="43" fontId="0" fillId="0" borderId="0" xfId="2" applyFont="1"/>
    <xf numFmtId="49" fontId="12" fillId="0" borderId="14" xfId="0" applyNumberFormat="1" applyFont="1" applyBorder="1" applyAlignment="1">
      <alignment horizontal="left" vertical="top"/>
    </xf>
    <xf numFmtId="165" fontId="12" fillId="0" borderId="15" xfId="0" applyNumberFormat="1" applyFont="1" applyBorder="1" applyAlignment="1">
      <alignment horizontal="right"/>
    </xf>
    <xf numFmtId="165" fontId="12" fillId="0" borderId="23" xfId="0" applyNumberFormat="1" applyFont="1" applyBorder="1" applyAlignment="1">
      <alignment horizontal="right"/>
    </xf>
    <xf numFmtId="0" fontId="12" fillId="0" borderId="8" xfId="0" applyFont="1" applyBorder="1" applyAlignment="1">
      <alignment horizontal="left" vertical="top"/>
    </xf>
    <xf numFmtId="165" fontId="12" fillId="0" borderId="9" xfId="0" applyNumberFormat="1" applyFont="1" applyBorder="1" applyAlignment="1">
      <alignment horizontal="right"/>
    </xf>
    <xf numFmtId="165" fontId="12" fillId="0" borderId="18" xfId="0" applyNumberFormat="1" applyFont="1" applyBorder="1" applyAlignment="1">
      <alignment horizontal="right"/>
    </xf>
    <xf numFmtId="165" fontId="0" fillId="0" borderId="0" xfId="0" applyNumberFormat="1"/>
    <xf numFmtId="0" fontId="11" fillId="2" borderId="6" xfId="0" applyFont="1" applyFill="1" applyBorder="1" applyAlignment="1">
      <alignment horizontal="right" wrapText="1"/>
    </xf>
    <xf numFmtId="0" fontId="11" fillId="2" borderId="7" xfId="0" applyFont="1" applyFill="1" applyBorder="1" applyAlignment="1">
      <alignment horizontal="right" wrapText="1"/>
    </xf>
    <xf numFmtId="0" fontId="8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20" fillId="2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 wrapText="1"/>
    </xf>
    <xf numFmtId="0" fontId="12" fillId="2" borderId="1" xfId="1" applyFont="1" applyFill="1" applyBorder="1" applyAlignment="1" applyProtection="1">
      <alignment horizontal="center" vertical="top"/>
    </xf>
    <xf numFmtId="0" fontId="11" fillId="2" borderId="2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ellweb.bfa.nsf.gov/" TargetMode="External"/><Relationship Id="rId1" Type="http://schemas.openxmlformats.org/officeDocument/2006/relationships/hyperlink" Target="http://dellweb.bfa.nsf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574AD-A08A-48AD-898C-B258993CEEB7}">
  <sheetPr>
    <pageSetUpPr fitToPage="1"/>
  </sheetPr>
  <dimension ref="A1:R46"/>
  <sheetViews>
    <sheetView showGridLines="0" tabSelected="1" workbookViewId="0">
      <selection sqref="A1:O1"/>
    </sheetView>
  </sheetViews>
  <sheetFormatPr defaultRowHeight="14.4" x14ac:dyDescent="0.3"/>
  <cols>
    <col min="1" max="1" width="34.5546875" customWidth="1"/>
    <col min="2" max="2" width="10.77734375" customWidth="1"/>
    <col min="3" max="3" width="14.77734375" customWidth="1"/>
    <col min="4" max="4" width="10.77734375" customWidth="1"/>
    <col min="5" max="5" width="14.77734375" customWidth="1"/>
    <col min="6" max="6" width="10.77734375" customWidth="1"/>
    <col min="7" max="7" width="14.77734375" customWidth="1"/>
    <col min="8" max="8" width="10.77734375" customWidth="1"/>
    <col min="9" max="9" width="14.77734375" customWidth="1"/>
    <col min="10" max="10" width="10.77734375" customWidth="1"/>
    <col min="11" max="11" width="14.77734375" customWidth="1"/>
    <col min="12" max="12" width="10.77734375" customWidth="1"/>
    <col min="13" max="13" width="14.77734375" customWidth="1"/>
    <col min="14" max="14" width="10.77734375" customWidth="1"/>
    <col min="15" max="15" width="14.77734375" customWidth="1"/>
  </cols>
  <sheetData>
    <row r="1" spans="1:15" ht="16.05" customHeight="1" x14ac:dyDescent="0.3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ht="15" x14ac:dyDescent="0.3">
      <c r="A2" s="48" t="s">
        <v>29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15.6" thickBot="1" x14ac:dyDescent="0.35">
      <c r="A3" s="49" t="s">
        <v>34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48" customHeight="1" x14ac:dyDescent="0.35">
      <c r="A4" s="50" t="s">
        <v>1</v>
      </c>
      <c r="B4" s="52" t="s">
        <v>2</v>
      </c>
      <c r="C4" s="53"/>
      <c r="D4" s="52" t="s">
        <v>15</v>
      </c>
      <c r="E4" s="53"/>
      <c r="F4" s="52" t="s">
        <v>16</v>
      </c>
      <c r="G4" s="53"/>
      <c r="H4" s="52" t="s">
        <v>17</v>
      </c>
      <c r="I4" s="53"/>
      <c r="J4" s="52" t="s">
        <v>3</v>
      </c>
      <c r="K4" s="53"/>
      <c r="L4" s="52" t="s">
        <v>4</v>
      </c>
      <c r="M4" s="53"/>
      <c r="N4" s="52" t="s">
        <v>5</v>
      </c>
      <c r="O4" s="53"/>
    </row>
    <row r="5" spans="1:15" ht="16.05" customHeight="1" x14ac:dyDescent="0.35">
      <c r="A5" s="51"/>
      <c r="B5" s="39" t="s">
        <v>6</v>
      </c>
      <c r="C5" s="40" t="s">
        <v>7</v>
      </c>
      <c r="D5" s="39" t="s">
        <v>6</v>
      </c>
      <c r="E5" s="40" t="s">
        <v>7</v>
      </c>
      <c r="F5" s="39" t="s">
        <v>6</v>
      </c>
      <c r="G5" s="40" t="s">
        <v>7</v>
      </c>
      <c r="H5" s="39" t="s">
        <v>6</v>
      </c>
      <c r="I5" s="40" t="s">
        <v>7</v>
      </c>
      <c r="J5" s="39" t="s">
        <v>6</v>
      </c>
      <c r="K5" s="40" t="s">
        <v>7</v>
      </c>
      <c r="L5" s="39" t="s">
        <v>6</v>
      </c>
      <c r="M5" s="40" t="s">
        <v>7</v>
      </c>
      <c r="N5" s="39" t="s">
        <v>6</v>
      </c>
      <c r="O5" s="40" t="s">
        <v>7</v>
      </c>
    </row>
    <row r="6" spans="1:15" ht="15" customHeight="1" x14ac:dyDescent="0.35">
      <c r="A6" s="4">
        <v>2000</v>
      </c>
      <c r="B6" s="12">
        <v>3004</v>
      </c>
      <c r="C6" s="13">
        <v>2972.8959</v>
      </c>
      <c r="D6" s="12">
        <v>678</v>
      </c>
      <c r="E6" s="13">
        <v>690.87200000000007</v>
      </c>
      <c r="F6" s="12">
        <v>85</v>
      </c>
      <c r="G6" s="13">
        <v>93.5</v>
      </c>
      <c r="H6" s="12">
        <v>149</v>
      </c>
      <c r="I6" s="13">
        <v>149.283928</v>
      </c>
      <c r="J6" s="12">
        <v>5.45</v>
      </c>
      <c r="K6" s="13">
        <v>5.45</v>
      </c>
      <c r="L6" s="14">
        <v>0</v>
      </c>
      <c r="M6" s="15">
        <v>0</v>
      </c>
      <c r="N6" s="12">
        <v>3921.45</v>
      </c>
      <c r="O6" s="13">
        <v>3912.0018279999995</v>
      </c>
    </row>
    <row r="7" spans="1:15" ht="15" customHeight="1" x14ac:dyDescent="0.35">
      <c r="A7" s="4">
        <v>2001</v>
      </c>
      <c r="B7" s="14">
        <v>3540.68</v>
      </c>
      <c r="C7" s="15">
        <v>3356.2850080000003</v>
      </c>
      <c r="D7" s="14">
        <v>729.01</v>
      </c>
      <c r="E7" s="15">
        <v>785.59849999999994</v>
      </c>
      <c r="F7" s="14">
        <v>138.54</v>
      </c>
      <c r="G7" s="15">
        <v>121.33199999999999</v>
      </c>
      <c r="H7" s="14">
        <v>157.88999999999999</v>
      </c>
      <c r="I7" s="15">
        <v>161.08499999999998</v>
      </c>
      <c r="J7" s="14">
        <v>6.28</v>
      </c>
      <c r="K7" s="15">
        <v>6.2670000000000003</v>
      </c>
      <c r="L7" s="14">
        <v>0</v>
      </c>
      <c r="M7" s="15">
        <v>0</v>
      </c>
      <c r="N7" s="14">
        <v>4572.3999999999996</v>
      </c>
      <c r="O7" s="15">
        <v>4430.5675080000001</v>
      </c>
    </row>
    <row r="8" spans="1:15" ht="15" customHeight="1" x14ac:dyDescent="0.35">
      <c r="A8" s="4">
        <v>2002</v>
      </c>
      <c r="B8" s="14">
        <v>3326.9810000000002</v>
      </c>
      <c r="C8" s="15">
        <v>3612.2640000000006</v>
      </c>
      <c r="D8" s="14">
        <v>872.40700000000004</v>
      </c>
      <c r="E8" s="15">
        <v>894.28</v>
      </c>
      <c r="F8" s="14">
        <v>96.331999999999994</v>
      </c>
      <c r="G8" s="15">
        <v>138.80000000000001</v>
      </c>
      <c r="H8" s="14">
        <v>170.04</v>
      </c>
      <c r="I8" s="15">
        <v>171.26</v>
      </c>
      <c r="J8" s="14">
        <v>6.76</v>
      </c>
      <c r="K8" s="15">
        <v>6.75</v>
      </c>
      <c r="L8" s="14">
        <v>0</v>
      </c>
      <c r="M8" s="15">
        <v>0</v>
      </c>
      <c r="N8" s="14">
        <v>4472.5200000000004</v>
      </c>
      <c r="O8" s="15">
        <v>4823.3540000000012</v>
      </c>
    </row>
    <row r="9" spans="1:15" ht="15" customHeight="1" x14ac:dyDescent="0.35">
      <c r="A9" s="4">
        <v>2003</v>
      </c>
      <c r="B9" s="14">
        <v>3783.21</v>
      </c>
      <c r="C9" s="15">
        <v>4069.2881989999996</v>
      </c>
      <c r="D9" s="14">
        <v>908.08</v>
      </c>
      <c r="E9" s="15">
        <v>903.17100000000005</v>
      </c>
      <c r="F9" s="14">
        <v>126.28</v>
      </c>
      <c r="G9" s="15">
        <v>148.538185</v>
      </c>
      <c r="H9" s="14">
        <v>210.16</v>
      </c>
      <c r="I9" s="15">
        <v>189.430148</v>
      </c>
      <c r="J9" s="14">
        <v>8.06</v>
      </c>
      <c r="K9" s="15">
        <v>9.1898750000000007</v>
      </c>
      <c r="L9" s="14">
        <v>0</v>
      </c>
      <c r="M9" s="15">
        <v>3.4772500000000002</v>
      </c>
      <c r="N9" s="14">
        <v>5035.79</v>
      </c>
      <c r="O9" s="15">
        <v>5323.0946570000006</v>
      </c>
    </row>
    <row r="10" spans="1:15" ht="15" customHeight="1" x14ac:dyDescent="0.35">
      <c r="A10" s="4">
        <v>2004</v>
      </c>
      <c r="B10" s="14">
        <v>4106.3599999999997</v>
      </c>
      <c r="C10" s="15">
        <v>4262.1228390000006</v>
      </c>
      <c r="D10" s="14">
        <v>938.04</v>
      </c>
      <c r="E10" s="15">
        <v>938.97714999999994</v>
      </c>
      <c r="F10" s="14">
        <v>202.33</v>
      </c>
      <c r="G10" s="15">
        <v>154.98018999999999</v>
      </c>
      <c r="H10" s="14">
        <v>225.7</v>
      </c>
      <c r="I10" s="15">
        <v>218.96250000000001</v>
      </c>
      <c r="J10" s="14">
        <v>8.77</v>
      </c>
      <c r="K10" s="15">
        <v>9.9410000000000007</v>
      </c>
      <c r="L10" s="14">
        <v>0</v>
      </c>
      <c r="M10" s="15">
        <v>3.8769899999999997</v>
      </c>
      <c r="N10" s="14">
        <v>5481.2</v>
      </c>
      <c r="O10" s="15">
        <v>5588.8606689999997</v>
      </c>
    </row>
    <row r="11" spans="1:15" ht="15" customHeight="1" x14ac:dyDescent="0.35">
      <c r="A11" s="4">
        <v>2005</v>
      </c>
      <c r="B11" s="14">
        <v>4452.3100000000004</v>
      </c>
      <c r="C11" s="15">
        <v>4229.9762559999999</v>
      </c>
      <c r="D11" s="14">
        <v>771.36</v>
      </c>
      <c r="E11" s="15">
        <v>841.42134399999998</v>
      </c>
      <c r="F11" s="14">
        <v>213.27</v>
      </c>
      <c r="G11" s="15">
        <v>173.64960000000002</v>
      </c>
      <c r="H11" s="14">
        <v>294</v>
      </c>
      <c r="I11" s="15">
        <v>223.45</v>
      </c>
      <c r="J11" s="14">
        <v>10.11</v>
      </c>
      <c r="K11" s="15">
        <v>10.029119999999999</v>
      </c>
      <c r="L11" s="14">
        <v>3.95</v>
      </c>
      <c r="M11" s="15">
        <v>3.968</v>
      </c>
      <c r="N11" s="14">
        <v>5745</v>
      </c>
      <c r="O11" s="15">
        <v>5482.4943199999998</v>
      </c>
    </row>
    <row r="12" spans="1:15" ht="15" customHeight="1" x14ac:dyDescent="0.35">
      <c r="A12" s="4">
        <v>2006</v>
      </c>
      <c r="B12" s="14">
        <v>4333.49</v>
      </c>
      <c r="C12" s="15">
        <v>4339.2075950000008</v>
      </c>
      <c r="D12" s="14">
        <v>737</v>
      </c>
      <c r="E12" s="15">
        <v>796.69299599999999</v>
      </c>
      <c r="F12" s="14">
        <v>250.01</v>
      </c>
      <c r="G12" s="15">
        <v>190.88053399999998</v>
      </c>
      <c r="H12" s="14">
        <v>269</v>
      </c>
      <c r="I12" s="15">
        <v>247.05699999999999</v>
      </c>
      <c r="J12" s="14">
        <v>11.5</v>
      </c>
      <c r="K12" s="15">
        <v>11.353122000000001</v>
      </c>
      <c r="L12" s="14">
        <v>4</v>
      </c>
      <c r="M12" s="15">
        <v>3.948912</v>
      </c>
      <c r="N12" s="14">
        <v>5605</v>
      </c>
      <c r="O12" s="15">
        <v>5589.1401590000005</v>
      </c>
    </row>
    <row r="13" spans="1:15" ht="15" customHeight="1" x14ac:dyDescent="0.35">
      <c r="A13" s="4">
        <v>2007</v>
      </c>
      <c r="B13" s="14">
        <v>4665.95</v>
      </c>
      <c r="C13" s="15">
        <v>4654.241</v>
      </c>
      <c r="D13" s="14">
        <v>816.22</v>
      </c>
      <c r="E13" s="15">
        <v>796.59399599999995</v>
      </c>
      <c r="F13" s="14">
        <v>240.45</v>
      </c>
      <c r="G13" s="15">
        <v>175.60553400000001</v>
      </c>
      <c r="H13" s="14">
        <v>281.82</v>
      </c>
      <c r="I13" s="15">
        <v>248.49499999999998</v>
      </c>
      <c r="J13" s="14">
        <v>11.86</v>
      </c>
      <c r="K13" s="15">
        <v>10.970122</v>
      </c>
      <c r="L13" s="14">
        <v>3.91</v>
      </c>
      <c r="M13" s="15">
        <v>3.968912</v>
      </c>
      <c r="N13" s="14">
        <v>6020.2099999999991</v>
      </c>
      <c r="O13" s="15">
        <v>5889.8745639999997</v>
      </c>
    </row>
    <row r="14" spans="1:15" ht="15" customHeight="1" x14ac:dyDescent="0.35">
      <c r="A14" s="4">
        <v>2008</v>
      </c>
      <c r="B14" s="14">
        <v>5131.6899999999996</v>
      </c>
      <c r="C14" s="15">
        <v>4841.7340000000004</v>
      </c>
      <c r="D14" s="14">
        <v>750.6</v>
      </c>
      <c r="E14" s="15">
        <v>765.6</v>
      </c>
      <c r="F14" s="14">
        <v>244.74</v>
      </c>
      <c r="G14" s="15">
        <v>220.74</v>
      </c>
      <c r="H14" s="14">
        <v>285.58999999999997</v>
      </c>
      <c r="I14" s="15">
        <v>281.79000000000002</v>
      </c>
      <c r="J14" s="14">
        <v>12.35</v>
      </c>
      <c r="K14" s="15">
        <v>11.427</v>
      </c>
      <c r="L14" s="14">
        <v>4.03</v>
      </c>
      <c r="M14" s="15">
        <v>3.9689999999999999</v>
      </c>
      <c r="N14" s="14">
        <v>6429</v>
      </c>
      <c r="O14" s="15">
        <v>6125.26</v>
      </c>
    </row>
    <row r="15" spans="1:15" ht="15" customHeight="1" x14ac:dyDescent="0.35">
      <c r="A15" s="5">
        <v>2009</v>
      </c>
      <c r="B15" s="16">
        <v>5593.99</v>
      </c>
      <c r="C15" s="17">
        <v>5186.1661000000004</v>
      </c>
      <c r="D15" s="16">
        <v>790.41</v>
      </c>
      <c r="E15" s="17">
        <v>845.26</v>
      </c>
      <c r="F15" s="16">
        <v>147.51</v>
      </c>
      <c r="G15" s="17">
        <v>152.01</v>
      </c>
      <c r="H15" s="16">
        <v>305.06</v>
      </c>
      <c r="I15" s="17">
        <v>294.14789999999999</v>
      </c>
      <c r="J15" s="16">
        <v>13.1</v>
      </c>
      <c r="K15" s="17">
        <v>12</v>
      </c>
      <c r="L15" s="16">
        <v>4.03</v>
      </c>
      <c r="M15" s="17">
        <v>4.03</v>
      </c>
      <c r="N15" s="16">
        <v>6854.1</v>
      </c>
      <c r="O15" s="17">
        <v>6493.6140000000005</v>
      </c>
    </row>
    <row r="16" spans="1:15" ht="15" customHeight="1" x14ac:dyDescent="0.3">
      <c r="A16" s="6" t="s">
        <v>8</v>
      </c>
      <c r="B16" s="18">
        <v>0</v>
      </c>
      <c r="C16" s="19">
        <v>2500</v>
      </c>
      <c r="D16" s="18">
        <v>0</v>
      </c>
      <c r="E16" s="19">
        <v>100</v>
      </c>
      <c r="F16" s="18">
        <v>0</v>
      </c>
      <c r="G16" s="19">
        <v>400</v>
      </c>
      <c r="H16" s="18"/>
      <c r="I16" s="19">
        <v>0</v>
      </c>
      <c r="J16" s="18">
        <v>0</v>
      </c>
      <c r="K16" s="19">
        <v>2</v>
      </c>
      <c r="L16" s="18"/>
      <c r="M16" s="19">
        <v>0</v>
      </c>
      <c r="N16" s="18">
        <v>0</v>
      </c>
      <c r="O16" s="19">
        <v>3002</v>
      </c>
    </row>
    <row r="17" spans="1:18" ht="15" customHeight="1" x14ac:dyDescent="0.35">
      <c r="A17" s="7" t="s">
        <v>9</v>
      </c>
      <c r="B17" s="20">
        <v>5593.99</v>
      </c>
      <c r="C17" s="21">
        <v>7686.1661000000004</v>
      </c>
      <c r="D17" s="20">
        <v>790.41</v>
      </c>
      <c r="E17" s="21">
        <v>945.26</v>
      </c>
      <c r="F17" s="20">
        <v>147.51</v>
      </c>
      <c r="G17" s="21">
        <v>552.01</v>
      </c>
      <c r="H17" s="20">
        <v>305.06</v>
      </c>
      <c r="I17" s="21">
        <v>294.14789999999999</v>
      </c>
      <c r="J17" s="20">
        <v>13.1</v>
      </c>
      <c r="K17" s="21">
        <v>14</v>
      </c>
      <c r="L17" s="20">
        <v>4.03</v>
      </c>
      <c r="M17" s="21">
        <v>4.03</v>
      </c>
      <c r="N17" s="20">
        <v>6854.1</v>
      </c>
      <c r="O17" s="21">
        <v>9495.6140000000014</v>
      </c>
    </row>
    <row r="18" spans="1:18" ht="15" customHeight="1" x14ac:dyDescent="0.35">
      <c r="A18" s="4">
        <v>2010</v>
      </c>
      <c r="B18" s="14">
        <v>5733.24</v>
      </c>
      <c r="C18" s="15">
        <v>5563.92</v>
      </c>
      <c r="D18" s="14">
        <v>857.76</v>
      </c>
      <c r="E18" s="15">
        <v>872.76</v>
      </c>
      <c r="F18" s="14">
        <v>117.29</v>
      </c>
      <c r="G18" s="15">
        <v>117.29</v>
      </c>
      <c r="H18" s="14">
        <v>318.37</v>
      </c>
      <c r="I18" s="15">
        <v>300</v>
      </c>
      <c r="J18" s="14">
        <v>14</v>
      </c>
      <c r="K18" s="15">
        <v>14</v>
      </c>
      <c r="L18" s="14">
        <v>4.34</v>
      </c>
      <c r="M18" s="15">
        <v>4.54</v>
      </c>
      <c r="N18" s="14">
        <v>7045</v>
      </c>
      <c r="O18" s="15">
        <v>6872.51</v>
      </c>
    </row>
    <row r="19" spans="1:18" ht="15" customHeight="1" x14ac:dyDescent="0.35">
      <c r="A19" s="4">
        <v>2011</v>
      </c>
      <c r="B19" s="14">
        <v>6018.83</v>
      </c>
      <c r="C19" s="15">
        <v>5509.9829499999996</v>
      </c>
      <c r="D19" s="14">
        <v>892</v>
      </c>
      <c r="E19" s="15">
        <v>861.03448000000003</v>
      </c>
      <c r="F19" s="14">
        <v>165.19</v>
      </c>
      <c r="G19" s="15">
        <v>117.05542000000001</v>
      </c>
      <c r="H19" s="14">
        <v>329.19</v>
      </c>
      <c r="I19" s="15">
        <v>299.39999999999998</v>
      </c>
      <c r="J19" s="14">
        <v>14.35</v>
      </c>
      <c r="K19" s="15">
        <v>13.972</v>
      </c>
      <c r="L19" s="14">
        <v>4.84</v>
      </c>
      <c r="M19" s="15">
        <v>4.5309200000000001</v>
      </c>
      <c r="N19" s="14">
        <v>7424.4</v>
      </c>
      <c r="O19" s="15">
        <v>6805.9757699999991</v>
      </c>
    </row>
    <row r="20" spans="1:18" ht="15" customHeight="1" x14ac:dyDescent="0.3">
      <c r="A20" s="3">
        <v>2012</v>
      </c>
      <c r="B20" s="22">
        <v>6253.54</v>
      </c>
      <c r="C20" s="23">
        <v>5689</v>
      </c>
      <c r="D20" s="22">
        <v>911.2</v>
      </c>
      <c r="E20" s="23">
        <v>829</v>
      </c>
      <c r="F20" s="22">
        <v>224.68</v>
      </c>
      <c r="G20" s="23">
        <v>197.05500000000001</v>
      </c>
      <c r="H20" s="22">
        <v>357.74</v>
      </c>
      <c r="I20" s="23">
        <v>299.39999999999998</v>
      </c>
      <c r="J20" s="22">
        <v>15</v>
      </c>
      <c r="K20" s="23">
        <v>14.2</v>
      </c>
      <c r="L20" s="22">
        <v>4.84</v>
      </c>
      <c r="M20" s="23">
        <v>4.4400000000000004</v>
      </c>
      <c r="N20" s="22">
        <v>7767</v>
      </c>
      <c r="O20" s="23">
        <v>7033.0949999999993</v>
      </c>
    </row>
    <row r="21" spans="1:18" ht="15" customHeight="1" x14ac:dyDescent="0.35">
      <c r="A21" s="8" t="s">
        <v>10</v>
      </c>
      <c r="B21" s="14">
        <v>5983.28</v>
      </c>
      <c r="C21" s="15">
        <v>5543.7169999999996</v>
      </c>
      <c r="D21" s="14">
        <v>875.61</v>
      </c>
      <c r="E21" s="15">
        <v>833.31</v>
      </c>
      <c r="F21" s="14">
        <v>196.17</v>
      </c>
      <c r="G21" s="15">
        <v>196.17</v>
      </c>
      <c r="H21" s="14">
        <v>299.39999999999998</v>
      </c>
      <c r="I21" s="15">
        <v>293.60000000000002</v>
      </c>
      <c r="J21" s="14">
        <v>14.2</v>
      </c>
      <c r="K21" s="15">
        <v>13.19125</v>
      </c>
      <c r="L21" s="14">
        <v>4.4400000000000004</v>
      </c>
      <c r="M21" s="15">
        <v>4.1245890000000003</v>
      </c>
      <c r="N21" s="14">
        <v>7373.0999999999985</v>
      </c>
      <c r="O21" s="15">
        <v>6884.1128390000003</v>
      </c>
    </row>
    <row r="22" spans="1:18" ht="15" customHeight="1" x14ac:dyDescent="0.35">
      <c r="A22" s="4">
        <v>2014</v>
      </c>
      <c r="B22" s="14">
        <v>6212.29</v>
      </c>
      <c r="C22" s="15">
        <v>5808.9179999999997</v>
      </c>
      <c r="D22" s="14">
        <v>880.29</v>
      </c>
      <c r="E22" s="15">
        <v>846.5</v>
      </c>
      <c r="F22" s="14">
        <v>210.12</v>
      </c>
      <c r="G22" s="15">
        <v>200</v>
      </c>
      <c r="H22" s="14">
        <v>304.29000000000002</v>
      </c>
      <c r="I22" s="15">
        <v>298</v>
      </c>
      <c r="J22" s="14">
        <v>14.32</v>
      </c>
      <c r="K22" s="15">
        <v>14.2</v>
      </c>
      <c r="L22" s="14">
        <v>4.47</v>
      </c>
      <c r="M22" s="15">
        <v>4.3</v>
      </c>
      <c r="N22" s="14">
        <v>7625.78</v>
      </c>
      <c r="O22" s="15">
        <v>7171.9179999999997</v>
      </c>
    </row>
    <row r="23" spans="1:18" ht="15" customHeight="1" x14ac:dyDescent="0.35">
      <c r="A23" s="4">
        <v>2015</v>
      </c>
      <c r="B23" s="14">
        <v>5807.46</v>
      </c>
      <c r="C23" s="15">
        <v>5933.6450000000004</v>
      </c>
      <c r="D23" s="14">
        <v>889.75</v>
      </c>
      <c r="E23" s="15">
        <v>866</v>
      </c>
      <c r="F23" s="14">
        <v>200.76</v>
      </c>
      <c r="G23" s="15">
        <v>200.76</v>
      </c>
      <c r="H23" s="14">
        <v>338.23</v>
      </c>
      <c r="I23" s="15">
        <v>325</v>
      </c>
      <c r="J23" s="14">
        <v>14.43</v>
      </c>
      <c r="K23" s="15">
        <v>14.43</v>
      </c>
      <c r="L23" s="14">
        <v>4.37</v>
      </c>
      <c r="M23" s="15">
        <v>4.37</v>
      </c>
      <c r="N23" s="14">
        <v>7255.0000000000009</v>
      </c>
      <c r="O23" s="15">
        <v>7344.2050000000008</v>
      </c>
    </row>
    <row r="24" spans="1:18" ht="15" customHeight="1" x14ac:dyDescent="0.35">
      <c r="A24" s="4">
        <v>2016</v>
      </c>
      <c r="B24" s="14">
        <v>6186.3</v>
      </c>
      <c r="C24" s="15">
        <v>5989.6750000000011</v>
      </c>
      <c r="D24" s="14">
        <v>962.57</v>
      </c>
      <c r="E24" s="15">
        <v>878.97</v>
      </c>
      <c r="F24" s="14">
        <v>200.31</v>
      </c>
      <c r="G24" s="15">
        <v>218.31</v>
      </c>
      <c r="H24" s="14">
        <v>354.84</v>
      </c>
      <c r="I24" s="15">
        <v>357</v>
      </c>
      <c r="J24" s="14">
        <v>15.16</v>
      </c>
      <c r="K24" s="15">
        <v>15.16</v>
      </c>
      <c r="L24" s="14">
        <v>4.37</v>
      </c>
      <c r="M24" s="15">
        <v>4.37</v>
      </c>
      <c r="N24" s="14">
        <v>7723.55</v>
      </c>
      <c r="O24" s="15">
        <v>7463.4850000000015</v>
      </c>
    </row>
    <row r="25" spans="1:18" ht="15" customHeight="1" x14ac:dyDescent="0.35">
      <c r="A25" s="4">
        <v>2017</v>
      </c>
      <c r="B25" s="14">
        <v>6425.4400000000005</v>
      </c>
      <c r="C25" s="15">
        <v>6005.65</v>
      </c>
      <c r="D25" s="14">
        <v>952.86</v>
      </c>
      <c r="E25" s="15">
        <v>873.05</v>
      </c>
      <c r="F25" s="14">
        <v>193.12</v>
      </c>
      <c r="G25" s="15">
        <v>214.86</v>
      </c>
      <c r="H25" s="14">
        <v>373.02</v>
      </c>
      <c r="I25" s="15">
        <v>359.09</v>
      </c>
      <c r="J25" s="14">
        <v>15.2</v>
      </c>
      <c r="K25" s="15">
        <v>15.2</v>
      </c>
      <c r="L25" s="14">
        <v>4.38</v>
      </c>
      <c r="M25" s="15">
        <v>4.37</v>
      </c>
      <c r="N25" s="14">
        <v>7964.02</v>
      </c>
      <c r="O25" s="15">
        <v>7472.2199999999993</v>
      </c>
    </row>
    <row r="26" spans="1:18" ht="15" customHeight="1" x14ac:dyDescent="0.35">
      <c r="A26" s="8" t="s">
        <v>18</v>
      </c>
      <c r="B26" s="14">
        <v>5361.6500000000015</v>
      </c>
      <c r="C26" s="15">
        <v>6334.4759999999997</v>
      </c>
      <c r="D26" s="14">
        <v>760.55</v>
      </c>
      <c r="E26" s="15">
        <v>902</v>
      </c>
      <c r="F26" s="14">
        <v>182.8</v>
      </c>
      <c r="G26" s="15">
        <v>182.8</v>
      </c>
      <c r="H26" s="14">
        <v>328.51</v>
      </c>
      <c r="I26" s="15">
        <v>328.51</v>
      </c>
      <c r="J26" s="14">
        <v>15.007999999999999</v>
      </c>
      <c r="K26" s="15">
        <v>15.2</v>
      </c>
      <c r="L26" s="14">
        <v>4.37</v>
      </c>
      <c r="M26" s="15">
        <v>4.37</v>
      </c>
      <c r="N26" s="14">
        <v>6652.8880000000017</v>
      </c>
      <c r="O26" s="15">
        <v>7767.3559999999998</v>
      </c>
    </row>
    <row r="27" spans="1:18" ht="15" customHeight="1" x14ac:dyDescent="0.35">
      <c r="A27" s="8" t="s">
        <v>11</v>
      </c>
      <c r="B27" s="14">
        <v>6150.68</v>
      </c>
      <c r="C27" s="15">
        <v>6504.51</v>
      </c>
      <c r="D27" s="14">
        <v>873.37</v>
      </c>
      <c r="E27" s="15">
        <v>921.99999999999989</v>
      </c>
      <c r="F27" s="14">
        <v>94.65</v>
      </c>
      <c r="G27" s="15">
        <v>295.74</v>
      </c>
      <c r="H27" s="14">
        <v>333.63</v>
      </c>
      <c r="I27" s="15">
        <v>333.03</v>
      </c>
      <c r="J27" s="14">
        <v>15.345000000000001</v>
      </c>
      <c r="K27" s="15">
        <v>15.35</v>
      </c>
      <c r="L27" s="14">
        <v>4.32</v>
      </c>
      <c r="M27" s="15">
        <v>4.37</v>
      </c>
      <c r="N27" s="14">
        <v>7471.9949999999999</v>
      </c>
      <c r="O27" s="15">
        <v>8075</v>
      </c>
    </row>
    <row r="28" spans="1:18" ht="15" customHeight="1" x14ac:dyDescent="0.35">
      <c r="A28" s="8" t="s">
        <v>19</v>
      </c>
      <c r="B28" s="14">
        <v>5662.9600000000009</v>
      </c>
      <c r="C28" s="15">
        <v>6789.8</v>
      </c>
      <c r="D28" s="14">
        <v>823.47</v>
      </c>
      <c r="E28" s="15">
        <v>942.55</v>
      </c>
      <c r="F28" s="14">
        <v>223.23</v>
      </c>
      <c r="G28" s="15">
        <v>243.23</v>
      </c>
      <c r="H28" s="14">
        <v>336.89</v>
      </c>
      <c r="I28" s="15">
        <v>357.75</v>
      </c>
      <c r="J28" s="14">
        <v>15.35</v>
      </c>
      <c r="K28" s="15">
        <v>16.5</v>
      </c>
      <c r="L28" s="14">
        <v>4.0999999999999996</v>
      </c>
      <c r="M28" s="15">
        <v>4.5</v>
      </c>
      <c r="N28" s="14">
        <v>7066.0000000000018</v>
      </c>
      <c r="O28" s="15">
        <v>8354.33</v>
      </c>
    </row>
    <row r="29" spans="1:18" ht="15" customHeight="1" x14ac:dyDescent="0.35">
      <c r="A29" s="8" t="s">
        <v>20</v>
      </c>
      <c r="B29" s="14">
        <v>6213.02</v>
      </c>
      <c r="C29" s="15">
        <v>7347.48</v>
      </c>
      <c r="D29" s="14">
        <v>930.93</v>
      </c>
      <c r="E29" s="15">
        <v>1029</v>
      </c>
      <c r="F29" s="14">
        <v>229.75</v>
      </c>
      <c r="G29" s="15">
        <v>301</v>
      </c>
      <c r="H29" s="14">
        <v>345.64</v>
      </c>
      <c r="I29" s="15">
        <v>386.93</v>
      </c>
      <c r="J29" s="14">
        <v>17.850000000000001</v>
      </c>
      <c r="K29" s="15">
        <v>17.850000000000001</v>
      </c>
      <c r="L29" s="14">
        <v>4.21</v>
      </c>
      <c r="M29" s="15">
        <v>4.5</v>
      </c>
      <c r="N29" s="14">
        <v>7741.4000000000015</v>
      </c>
      <c r="O29" s="15">
        <v>9086.76</v>
      </c>
      <c r="P29" s="1"/>
      <c r="Q29" s="30"/>
      <c r="R29" s="30"/>
    </row>
    <row r="30" spans="1:18" ht="15" customHeight="1" x14ac:dyDescent="0.35">
      <c r="A30" s="9" t="s">
        <v>21</v>
      </c>
      <c r="B30" s="20">
        <v>8139.7099999999982</v>
      </c>
      <c r="C30" s="21">
        <v>6999.52</v>
      </c>
      <c r="D30" s="20">
        <v>1287.27</v>
      </c>
      <c r="E30" s="21">
        <v>1149.46</v>
      </c>
      <c r="F30" s="20">
        <v>249</v>
      </c>
      <c r="G30" s="21">
        <f>240.52+25</f>
        <v>265.52</v>
      </c>
      <c r="H30" s="20">
        <v>468.3</v>
      </c>
      <c r="I30" s="21">
        <v>424.9</v>
      </c>
      <c r="J30" s="20">
        <v>20.420000000000002</v>
      </c>
      <c r="K30" s="21">
        <v>19</v>
      </c>
      <c r="L30" s="20">
        <v>4.5999999999999996</v>
      </c>
      <c r="M30" s="21">
        <v>4.5999999999999996</v>
      </c>
      <c r="N30" s="20">
        <v>10169.299999999999</v>
      </c>
      <c r="O30" s="21">
        <f>8838+25</f>
        <v>8863</v>
      </c>
      <c r="Q30" s="38"/>
      <c r="R30" s="38"/>
    </row>
    <row r="31" spans="1:18" ht="15" customHeight="1" x14ac:dyDescent="0.3">
      <c r="A31" s="10" t="s">
        <v>12</v>
      </c>
      <c r="B31" s="24">
        <v>8425.9869999999992</v>
      </c>
      <c r="C31" s="25">
        <v>7006.1360000000004</v>
      </c>
      <c r="D31" s="24">
        <v>1377.18</v>
      </c>
      <c r="E31" s="25">
        <v>1154</v>
      </c>
      <c r="F31" s="24">
        <v>187.23</v>
      </c>
      <c r="G31" s="25">
        <v>187.23</v>
      </c>
      <c r="H31" s="24">
        <v>473.2</v>
      </c>
      <c r="I31" s="25">
        <v>463</v>
      </c>
      <c r="J31" s="24">
        <v>23.393000000000001</v>
      </c>
      <c r="K31" s="25">
        <v>23.39</v>
      </c>
      <c r="L31" s="24">
        <v>5.09</v>
      </c>
      <c r="M31" s="25">
        <v>5.09</v>
      </c>
      <c r="N31" s="24">
        <v>10492.08</v>
      </c>
      <c r="O31" s="26">
        <v>8838.8459999999995</v>
      </c>
      <c r="P31" s="2"/>
      <c r="Q31" s="2"/>
      <c r="R31" s="2"/>
    </row>
    <row r="32" spans="1:18" ht="15" customHeight="1" x14ac:dyDescent="0.3">
      <c r="A32" s="10" t="s">
        <v>35</v>
      </c>
      <c r="B32" s="18">
        <v>0</v>
      </c>
      <c r="C32" s="27">
        <v>820.66</v>
      </c>
      <c r="D32" s="18">
        <v>0</v>
      </c>
      <c r="E32" s="27">
        <v>217</v>
      </c>
      <c r="F32" s="18">
        <v>0</v>
      </c>
      <c r="G32" s="27">
        <v>0</v>
      </c>
      <c r="H32" s="18">
        <v>0</v>
      </c>
      <c r="I32" s="27">
        <v>0</v>
      </c>
      <c r="J32" s="18">
        <v>0</v>
      </c>
      <c r="K32" s="27">
        <v>0</v>
      </c>
      <c r="L32" s="18">
        <v>0</v>
      </c>
      <c r="M32" s="27">
        <v>0</v>
      </c>
      <c r="N32" s="18">
        <v>0</v>
      </c>
      <c r="O32" s="27">
        <v>1037.6599999999999</v>
      </c>
    </row>
    <row r="33" spans="1:18" ht="15" customHeight="1" x14ac:dyDescent="0.35">
      <c r="A33" s="32" t="s">
        <v>22</v>
      </c>
      <c r="B33" s="33">
        <v>8425.9869999999992</v>
      </c>
      <c r="C33" s="34">
        <v>7826.7960000000003</v>
      </c>
      <c r="D33" s="33">
        <v>1377.18</v>
      </c>
      <c r="E33" s="34">
        <v>1371</v>
      </c>
      <c r="F33" s="33">
        <v>187.23</v>
      </c>
      <c r="G33" s="34">
        <v>187.23</v>
      </c>
      <c r="H33" s="33">
        <v>473.2</v>
      </c>
      <c r="I33" s="34">
        <v>463</v>
      </c>
      <c r="J33" s="33">
        <v>23.393000000000001</v>
      </c>
      <c r="K33" s="34">
        <v>23.39</v>
      </c>
      <c r="L33" s="33">
        <v>5.09</v>
      </c>
      <c r="M33" s="34">
        <v>5.09</v>
      </c>
      <c r="N33" s="33">
        <v>10492.08</v>
      </c>
      <c r="O33" s="34">
        <v>9876.5059999999994</v>
      </c>
      <c r="Q33" s="31"/>
      <c r="R33" s="31"/>
    </row>
    <row r="34" spans="1:18" ht="15" customHeight="1" x14ac:dyDescent="0.35">
      <c r="A34" s="35" t="s">
        <v>33</v>
      </c>
      <c r="B34" s="36">
        <v>9017.9</v>
      </c>
      <c r="C34" s="37">
        <v>0</v>
      </c>
      <c r="D34" s="36">
        <v>1496.18</v>
      </c>
      <c r="E34" s="37">
        <v>0</v>
      </c>
      <c r="F34" s="36">
        <v>304.67</v>
      </c>
      <c r="G34" s="37">
        <v>0</v>
      </c>
      <c r="H34" s="36">
        <v>503.87</v>
      </c>
      <c r="I34" s="37">
        <v>0</v>
      </c>
      <c r="J34" s="36">
        <v>26.81</v>
      </c>
      <c r="K34" s="37">
        <v>0</v>
      </c>
      <c r="L34" s="36">
        <v>5.25</v>
      </c>
      <c r="M34" s="37">
        <v>0</v>
      </c>
      <c r="N34" s="36">
        <v>11354.68</v>
      </c>
      <c r="O34" s="37">
        <v>0</v>
      </c>
    </row>
    <row r="35" spans="1:18" ht="15" customHeight="1" thickBot="1" x14ac:dyDescent="0.4">
      <c r="A35" s="11" t="s">
        <v>30</v>
      </c>
      <c r="B35" s="28">
        <v>8045.32</v>
      </c>
      <c r="C35" s="29">
        <v>0</v>
      </c>
      <c r="D35" s="28">
        <v>1300</v>
      </c>
      <c r="E35" s="29">
        <v>0</v>
      </c>
      <c r="F35" s="28">
        <v>300</v>
      </c>
      <c r="G35" s="29">
        <v>0</v>
      </c>
      <c r="H35" s="28">
        <v>504</v>
      </c>
      <c r="I35" s="29">
        <v>0</v>
      </c>
      <c r="J35" s="28">
        <v>28.46</v>
      </c>
      <c r="K35" s="29">
        <v>0</v>
      </c>
      <c r="L35" s="28">
        <v>5.22</v>
      </c>
      <c r="M35" s="29">
        <v>0</v>
      </c>
      <c r="N35" s="28">
        <v>10182.999999999998</v>
      </c>
      <c r="O35" s="29">
        <v>0</v>
      </c>
    </row>
    <row r="36" spans="1:18" ht="52.8" x14ac:dyDescent="0.3">
      <c r="A36" s="54" t="s">
        <v>13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1:18" ht="40.799999999999997" x14ac:dyDescent="0.3">
      <c r="A37" s="55" t="s">
        <v>23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</row>
    <row r="38" spans="1:18" ht="54" x14ac:dyDescent="0.3">
      <c r="A38" s="43" t="s">
        <v>24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</row>
    <row r="39" spans="1:18" ht="40.799999999999997" x14ac:dyDescent="0.3">
      <c r="A39" s="43" t="s">
        <v>25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</row>
    <row r="40" spans="1:18" ht="106.8" x14ac:dyDescent="0.3">
      <c r="A40" s="43" t="s">
        <v>26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</row>
    <row r="41" spans="1:18" ht="186" x14ac:dyDescent="0.3">
      <c r="A41" s="43" t="s">
        <v>31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</row>
    <row r="42" spans="1:18" ht="120" x14ac:dyDescent="0.3">
      <c r="A42" s="44" t="s">
        <v>32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</row>
    <row r="43" spans="1:18" ht="93.6" x14ac:dyDescent="0.3">
      <c r="A43" s="46" t="s">
        <v>36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</row>
    <row r="44" spans="1:18" ht="93.6" x14ac:dyDescent="0.3">
      <c r="A44" s="43" t="s">
        <v>27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</row>
    <row r="45" spans="1:18" ht="40.799999999999997" x14ac:dyDescent="0.3">
      <c r="A45" s="46" t="s">
        <v>28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</row>
    <row r="46" spans="1:18" x14ac:dyDescent="0.3">
      <c r="A46" s="41" t="s">
        <v>14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</row>
  </sheetData>
  <mergeCells count="11">
    <mergeCell ref="N4:O4"/>
    <mergeCell ref="A1:O1"/>
    <mergeCell ref="A2:O2"/>
    <mergeCell ref="A3:O3"/>
    <mergeCell ref="A4:A5"/>
    <mergeCell ref="B4:C4"/>
    <mergeCell ref="D4:E4"/>
    <mergeCell ref="F4:G4"/>
    <mergeCell ref="H4:I4"/>
    <mergeCell ref="J4:K4"/>
    <mergeCell ref="L4:M4"/>
  </mergeCells>
  <hyperlinks>
    <hyperlink ref="A3" r:id="rId1" display="http://dellweb.bfa.nsf.gov/" xr:uid="{1B98B68B-BDBA-48DA-A738-648FC1A7511E}"/>
    <hyperlink ref="A3:I3" r:id="rId2" display="Click here for complete history" xr:uid="{DDB8A994-EA5F-49CD-A8D0-EB11FB9FEB10}"/>
  </hyperlinks>
  <printOptions horizontalCentered="1"/>
  <pageMargins left="0.7" right="0.7" top="0.75" bottom="0.75" header="0.3" footer="0.3"/>
  <pageSetup scale="61" orientation="landscape" r:id="rId3"/>
  <headerFooter>
    <oddHeader xml:space="preserve">&amp;C
</oddHeader>
    <oddFooter>&amp;L  </oddFooter>
  </headerFooter>
  <ignoredErrors>
    <ignoredError sqref="A21 A26:A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NSF Bdgt Req by Approp</vt:lpstr>
      <vt:lpstr>'NSF Bdgt Req by Approp'!Print_Area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 BUDGET REQUESTS AND APPROPRIATIONS BY ACCOUNT: FY 2000 - FY 2025</dc:title>
  <dc:subject>Budget Requests and Appropriations FY 2025 Congressional Request</dc:subject>
  <dc:creator>NSF CFO</dc:creator>
  <cp:keywords>NSF BUDGET REQUESTS AND APPROPRIATIONS BY ACCOUNT: FY 2000 - FY 2025</cp:keywords>
  <cp:lastModifiedBy>Gary Luethke - VSG</cp:lastModifiedBy>
  <cp:lastPrinted>2024-03-12T01:35:22Z</cp:lastPrinted>
  <dcterms:created xsi:type="dcterms:W3CDTF">2023-09-06T14:29:39Z</dcterms:created>
  <dcterms:modified xsi:type="dcterms:W3CDTF">2024-04-06T13:52:25Z</dcterms:modified>
  <cp:category>NSF BUDGET REQUESTS AND APPROPRIATIONS BY ACCOUNT: FY 2000 - FY 2025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5bf6c68b-c0e8-4f50-9b83-b05b068c6483</vt:lpwstr>
  </property>
  <property fmtid="{D5CDD505-2E9C-101B-9397-08002B2CF9AE}" pid="3" name="ContainsCUI">
    <vt:lpwstr>No</vt:lpwstr>
  </property>
  <property fmtid="{D5CDD505-2E9C-101B-9397-08002B2CF9AE}" pid="4" name="TitusContainsCUI">
    <vt:lpwstr>No</vt:lpwstr>
  </property>
  <property fmtid="{D5CDD505-2E9C-101B-9397-08002B2CF9AE}" pid="5" name="TitusCUIContact">
    <vt:lpwstr/>
  </property>
</Properties>
</file>